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TARGET">'[1]TEHSHEET'!$I$42:$I$45</definedName>
  </definedNames>
  <calcPr fullCalcOnLoad="1"/>
</workbook>
</file>

<file path=xl/sharedStrings.xml><?xml version="1.0" encoding="utf-8"?>
<sst xmlns="http://schemas.openxmlformats.org/spreadsheetml/2006/main" count="59" uniqueCount="52">
  <si>
    <t>№ п/п</t>
  </si>
  <si>
    <t>Наименование компании, инвестиционного проекта и работ</t>
  </si>
  <si>
    <t>Сроки выполнения работ</t>
  </si>
  <si>
    <t>Проектная сметная стоимость ВСЕГО, тыс. руб.</t>
  </si>
  <si>
    <t>Источники финансирования в отчетном периоде, тыс. рублей</t>
  </si>
  <si>
    <t>Цель реализации проекта</t>
  </si>
  <si>
    <t>Месяц и год начала проекта</t>
  </si>
  <si>
    <t>Месяц и год окончания проекта</t>
  </si>
  <si>
    <t>Итого</t>
  </si>
  <si>
    <t>За счет регулируемых тарифов по передаче</t>
  </si>
  <si>
    <t>Прибыль</t>
  </si>
  <si>
    <t>план</t>
  </si>
  <si>
    <t>факт</t>
  </si>
  <si>
    <t>Новое строительство и расширение</t>
  </si>
  <si>
    <t>Всего по ЗАО "Алексинская электросетевая компания"</t>
  </si>
  <si>
    <t>Реконструкция ТП</t>
  </si>
  <si>
    <t>в т.ч.</t>
  </si>
  <si>
    <t>Реконструкция электрических сетей</t>
  </si>
  <si>
    <t>10 кВ</t>
  </si>
  <si>
    <t>Реконструкция сетей</t>
  </si>
  <si>
    <t>Себестоимость</t>
  </si>
  <si>
    <t xml:space="preserve">Оплата </t>
  </si>
  <si>
    <t>(без НДС)</t>
  </si>
  <si>
    <t>3.</t>
  </si>
  <si>
    <t>Реконструкиця эл.сетей 0,4 кВ в т.ч.</t>
  </si>
  <si>
    <t>3.1.</t>
  </si>
  <si>
    <t>3.2.</t>
  </si>
  <si>
    <t>Приобретение спецтехники</t>
  </si>
  <si>
    <t>Построение автоматизированной информационно-измерительной системы коммерческого учета ээ бытовых потребителей г. Алексина</t>
  </si>
  <si>
    <t>Установка комплектной ТП 10/0,4 кв в районе ул. Комсомольская</t>
  </si>
  <si>
    <t>апрель 2012</t>
  </si>
  <si>
    <t>июнь 2012г.г.</t>
  </si>
  <si>
    <t>май 2012г.</t>
  </si>
  <si>
    <t>июнь 2012г.</t>
  </si>
  <si>
    <t>сентябрь 2012г.</t>
  </si>
  <si>
    <t>июнь2012г.</t>
  </si>
  <si>
    <t>3.3.</t>
  </si>
  <si>
    <t>Реконструкция ВЛ 10 кв  фидер 94д-99</t>
  </si>
  <si>
    <t>июль 2012г</t>
  </si>
  <si>
    <t>Реконструкция ВЛ-10кВ фидер АЗСКд-ТП 100-164</t>
  </si>
  <si>
    <t>Реконструкция ВЛ-10 кВ фидер 106д-123</t>
  </si>
  <si>
    <t>июнь</t>
  </si>
  <si>
    <t>Реконструкиця ВЛ-10 кВ фидер 94д-87-99</t>
  </si>
  <si>
    <t>Реконструкция ВЛ-10 кВ фидер 1д-РП2А</t>
  </si>
  <si>
    <t>август 2012г.</t>
  </si>
  <si>
    <t>январь2012</t>
  </si>
  <si>
    <t>декабрь 2012г.</t>
  </si>
  <si>
    <t>План  инвестиционной программы ЗАО "Алексинская электросетевая компания"на  2012г.</t>
  </si>
  <si>
    <t>5.</t>
  </si>
  <si>
    <t>3.4.</t>
  </si>
  <si>
    <t>3.5.</t>
  </si>
  <si>
    <t>2.1.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</si>
</sst>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C19]d\ mmmm\ yyyy\ &quot;г.&quot;"/>
  </numFmts>
  <fonts count="46">
    <font>
      <sz val="10"/>
      <name val="Arial Cyr"/>
      <family val="0"/>
    </font>
    <font>
      <sz val="10"/>
      <name val="Tahoma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Font="1" applyAlignment="1">
      <alignment wrapText="1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 applyAlignment="1">
      <alignment horizontal="centerContinuous"/>
      <protection/>
    </xf>
    <xf numFmtId="0" fontId="1" fillId="0" borderId="0" xfId="53" applyFont="1" applyAlignment="1">
      <alignment horizontal="centerContinuous" wrapText="1"/>
      <protection/>
    </xf>
    <xf numFmtId="0" fontId="1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left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49" fontId="7" fillId="33" borderId="11" xfId="53" applyNumberFormat="1" applyFont="1" applyFill="1" applyBorder="1" applyAlignment="1" applyProtection="1">
      <alignment wrapText="1"/>
      <protection locked="0"/>
    </xf>
    <xf numFmtId="0" fontId="7" fillId="33" borderId="12" xfId="53" applyNumberFormat="1" applyFont="1" applyFill="1" applyBorder="1" applyAlignment="1">
      <alignment horizontal="left" wrapText="1"/>
      <protection/>
    </xf>
    <xf numFmtId="49" fontId="7" fillId="33" borderId="13" xfId="53" applyNumberFormat="1" applyFont="1" applyFill="1" applyBorder="1" applyAlignment="1" applyProtection="1">
      <alignment wrapText="1"/>
      <protection locked="0"/>
    </xf>
    <xf numFmtId="49" fontId="7" fillId="33" borderId="14" xfId="53" applyNumberFormat="1" applyFont="1" applyFill="1" applyBorder="1" applyAlignment="1" applyProtection="1">
      <alignment wrapText="1"/>
      <protection locked="0"/>
    </xf>
    <xf numFmtId="49" fontId="7" fillId="33" borderId="15" xfId="53" applyNumberFormat="1" applyFont="1" applyFill="1" applyBorder="1" applyAlignment="1">
      <alignment horizontal="left" wrapText="1"/>
      <protection/>
    </xf>
    <xf numFmtId="49" fontId="7" fillId="33" borderId="16" xfId="53" applyNumberFormat="1" applyFont="1" applyFill="1" applyBorder="1" applyAlignment="1" applyProtection="1">
      <alignment wrapText="1"/>
      <protection locked="0"/>
    </xf>
    <xf numFmtId="0" fontId="7" fillId="33" borderId="17" xfId="53" applyFont="1" applyFill="1" applyBorder="1" applyAlignment="1" applyProtection="1">
      <alignment wrapText="1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7" fillId="33" borderId="0" xfId="53" applyNumberFormat="1" applyFont="1" applyFill="1" applyBorder="1" applyAlignment="1" applyProtection="1">
      <alignment wrapText="1"/>
      <protection locked="0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7" fillId="33" borderId="16" xfId="53" applyFont="1" applyFill="1" applyBorder="1" applyAlignment="1">
      <alignment horizontal="center" wrapText="1"/>
      <protection/>
    </xf>
    <xf numFmtId="164" fontId="7" fillId="33" borderId="11" xfId="53" applyNumberFormat="1" applyFont="1" applyFill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2" fontId="1" fillId="33" borderId="27" xfId="53" applyNumberFormat="1" applyFont="1" applyFill="1" applyBorder="1" applyAlignment="1">
      <alignment wrapText="1"/>
      <protection/>
    </xf>
    <xf numFmtId="16" fontId="0" fillId="0" borderId="20" xfId="0" applyNumberFormat="1" applyBorder="1" applyAlignment="1">
      <alignment/>
    </xf>
    <xf numFmtId="16" fontId="0" fillId="0" borderId="28" xfId="0" applyNumberFormat="1" applyBorder="1" applyAlignment="1">
      <alignment/>
    </xf>
    <xf numFmtId="16" fontId="0" fillId="0" borderId="12" xfId="0" applyNumberFormat="1" applyBorder="1" applyAlignment="1">
      <alignment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1" fillId="0" borderId="31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left"/>
    </xf>
    <xf numFmtId="49" fontId="7" fillId="33" borderId="21" xfId="53" applyNumberFormat="1" applyFont="1" applyFill="1" applyBorder="1" applyAlignment="1" applyProtection="1">
      <alignment wrapText="1"/>
      <protection locked="0"/>
    </xf>
    <xf numFmtId="49" fontId="0" fillId="0" borderId="11" xfId="0" applyNumberFormat="1" applyFill="1" applyBorder="1" applyAlignment="1">
      <alignment horizontal="center"/>
    </xf>
    <xf numFmtId="0" fontId="0" fillId="0" borderId="32" xfId="0" applyBorder="1" applyAlignment="1">
      <alignment horizontal="left"/>
    </xf>
    <xf numFmtId="16" fontId="0" fillId="0" borderId="32" xfId="0" applyNumberFormat="1" applyBorder="1" applyAlignment="1">
      <alignment/>
    </xf>
    <xf numFmtId="49" fontId="0" fillId="0" borderId="33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6" fillId="33" borderId="16" xfId="53" applyNumberFormat="1" applyFont="1" applyFill="1" applyBorder="1" applyAlignment="1">
      <alignment horizontal="center" wrapText="1"/>
      <protection/>
    </xf>
    <xf numFmtId="2" fontId="6" fillId="33" borderId="13" xfId="53" applyNumberFormat="1" applyFont="1" applyFill="1" applyBorder="1" applyAlignment="1" applyProtection="1">
      <alignment horizontal="center" wrapText="1"/>
      <protection locked="0"/>
    </xf>
    <xf numFmtId="2" fontId="6" fillId="33" borderId="13" xfId="53" applyNumberFormat="1" applyFont="1" applyFill="1" applyBorder="1" applyAlignment="1">
      <alignment horizontal="center" wrapText="1"/>
      <protection/>
    </xf>
    <xf numFmtId="2" fontId="6" fillId="33" borderId="11" xfId="53" applyNumberFormat="1" applyFont="1" applyFill="1" applyBorder="1" applyAlignment="1">
      <alignment horizontal="center" wrapText="1"/>
      <protection/>
    </xf>
    <xf numFmtId="2" fontId="6" fillId="33" borderId="30" xfId="53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41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6" fillId="0" borderId="44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6" fillId="0" borderId="46" xfId="53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вестиции Сети Сбыты ЭС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6;&#1069;&#1050;_&#1076;&#1086;&#1082;&#1091;&#1084;&#1077;&#1085;&#1090;&#1099;\&#1040;&#1069;&#1057;&#1050;\2009\OREP.INV.NET.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4">
        <row r="9">
          <cell r="B9" t="str">
            <v>Весь год</v>
          </cell>
        </row>
      </sheetData>
      <sheetData sheetId="9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33.25390625" style="0" customWidth="1"/>
    <col min="4" max="4" width="13.00390625" style="0" customWidth="1"/>
    <col min="5" max="5" width="13.125" style="0" customWidth="1"/>
    <col min="6" max="6" width="12.25390625" style="0" customWidth="1"/>
    <col min="7" max="8" width="12.75390625" style="0" customWidth="1"/>
    <col min="9" max="9" width="9.875" style="0" customWidth="1"/>
    <col min="10" max="10" width="10.25390625" style="0" customWidth="1"/>
    <col min="11" max="11" width="12.75390625" style="0" customWidth="1"/>
    <col min="12" max="12" width="16.8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tr">
        <f>'[1]Заголовок'!B9</f>
        <v>Весь год</v>
      </c>
    </row>
    <row r="2" spans="2:13" ht="12.75">
      <c r="B2" s="3"/>
      <c r="C2" s="3"/>
      <c r="D2" s="3"/>
      <c r="E2" s="3"/>
      <c r="F2" s="3"/>
      <c r="G2" s="3"/>
      <c r="H2" s="3"/>
      <c r="I2" s="3"/>
      <c r="J2" s="3"/>
      <c r="K2" s="3"/>
      <c r="L2" s="95"/>
      <c r="M2" s="95"/>
    </row>
    <row r="3" spans="2:13" ht="18">
      <c r="B3" s="5" t="s">
        <v>47</v>
      </c>
      <c r="C3" s="6"/>
      <c r="D3" s="6"/>
      <c r="E3" s="6"/>
      <c r="F3" s="6"/>
      <c r="G3" s="6"/>
      <c r="H3" s="6"/>
      <c r="I3" s="6"/>
      <c r="J3" s="6"/>
      <c r="K3" s="6"/>
      <c r="L3" s="7"/>
      <c r="M3" s="4"/>
    </row>
    <row r="4" spans="2:13" ht="18.75" thickBot="1">
      <c r="B4" s="8"/>
      <c r="C4" s="9"/>
      <c r="D4" s="3"/>
      <c r="E4" s="3"/>
      <c r="F4" s="3"/>
      <c r="G4" s="3"/>
      <c r="H4" s="3"/>
      <c r="I4" s="3"/>
      <c r="J4" s="3"/>
      <c r="K4" s="3"/>
      <c r="L4" s="10"/>
      <c r="M4" s="4"/>
    </row>
    <row r="5" spans="2:13" ht="12.75" customHeight="1">
      <c r="B5" s="80" t="s">
        <v>0</v>
      </c>
      <c r="C5" s="83" t="s">
        <v>1</v>
      </c>
      <c r="D5" s="86" t="s">
        <v>2</v>
      </c>
      <c r="E5" s="86"/>
      <c r="F5" s="83" t="s">
        <v>3</v>
      </c>
      <c r="G5" s="96" t="s">
        <v>4</v>
      </c>
      <c r="H5" s="97"/>
      <c r="I5" s="97"/>
      <c r="J5" s="97"/>
      <c r="K5" s="97"/>
      <c r="L5" s="92" t="s">
        <v>5</v>
      </c>
      <c r="M5" s="11"/>
    </row>
    <row r="6" spans="2:13" ht="12.75" customHeight="1">
      <c r="B6" s="81"/>
      <c r="C6" s="84"/>
      <c r="D6" s="87" t="s">
        <v>6</v>
      </c>
      <c r="E6" s="87" t="s">
        <v>7</v>
      </c>
      <c r="F6" s="84"/>
      <c r="G6" s="88" t="s">
        <v>8</v>
      </c>
      <c r="H6" s="98"/>
      <c r="I6" s="88" t="s">
        <v>9</v>
      </c>
      <c r="J6" s="89"/>
      <c r="K6" s="87" t="s">
        <v>21</v>
      </c>
      <c r="L6" s="93"/>
      <c r="M6" s="12"/>
    </row>
    <row r="7" spans="2:13" ht="12.75" customHeight="1">
      <c r="B7" s="81"/>
      <c r="C7" s="84"/>
      <c r="D7" s="84"/>
      <c r="E7" s="84"/>
      <c r="F7" s="84"/>
      <c r="G7" s="90"/>
      <c r="H7" s="99"/>
      <c r="I7" s="90"/>
      <c r="J7" s="91"/>
      <c r="K7" s="84"/>
      <c r="L7" s="93"/>
      <c r="M7" s="12"/>
    </row>
    <row r="8" spans="2:13" ht="22.5" customHeight="1" thickBot="1">
      <c r="B8" s="82"/>
      <c r="C8" s="85"/>
      <c r="D8" s="85"/>
      <c r="E8" s="85"/>
      <c r="F8" s="85"/>
      <c r="G8" s="13" t="s">
        <v>11</v>
      </c>
      <c r="H8" s="13" t="s">
        <v>12</v>
      </c>
      <c r="I8" s="54" t="s">
        <v>20</v>
      </c>
      <c r="J8" s="54" t="s">
        <v>10</v>
      </c>
      <c r="K8" s="13" t="s">
        <v>22</v>
      </c>
      <c r="L8" s="94"/>
      <c r="M8" s="12"/>
    </row>
    <row r="9" spans="2:13" ht="33.75" customHeight="1">
      <c r="B9" s="19"/>
      <c r="C9" s="20" t="s">
        <v>14</v>
      </c>
      <c r="D9" s="36"/>
      <c r="E9" s="36"/>
      <c r="F9" s="62">
        <f aca="true" t="shared" si="0" ref="F9:K9">SUM(F10+F11+F15+F23+F24)</f>
        <v>57882.41</v>
      </c>
      <c r="G9" s="62">
        <f t="shared" si="0"/>
        <v>20006</v>
      </c>
      <c r="H9" s="62">
        <f t="shared" si="0"/>
        <v>0</v>
      </c>
      <c r="I9" s="62">
        <f t="shared" si="0"/>
        <v>7400</v>
      </c>
      <c r="J9" s="62">
        <f t="shared" si="0"/>
        <v>12606</v>
      </c>
      <c r="K9" s="62">
        <f t="shared" si="0"/>
        <v>0</v>
      </c>
      <c r="L9" s="47"/>
      <c r="M9" s="14"/>
    </row>
    <row r="10" spans="2:13" ht="42.75" customHeight="1">
      <c r="B10" s="16">
        <v>1</v>
      </c>
      <c r="C10" s="17" t="s">
        <v>28</v>
      </c>
      <c r="D10" s="37">
        <v>40969</v>
      </c>
      <c r="E10" s="37">
        <v>42705</v>
      </c>
      <c r="F10" s="63">
        <v>40841.87</v>
      </c>
      <c r="G10" s="64">
        <v>2965.46</v>
      </c>
      <c r="H10" s="65"/>
      <c r="I10" s="66"/>
      <c r="J10" s="66">
        <v>2965.46</v>
      </c>
      <c r="K10" s="63"/>
      <c r="L10" s="21" t="s">
        <v>13</v>
      </c>
      <c r="M10" s="14"/>
    </row>
    <row r="11" spans="2:12" ht="12.75">
      <c r="B11" s="55">
        <v>2</v>
      </c>
      <c r="C11" s="15" t="s">
        <v>15</v>
      </c>
      <c r="D11" s="38"/>
      <c r="E11" s="39"/>
      <c r="F11" s="67">
        <f aca="true" t="shared" si="1" ref="F11:K11">SUM(F13)</f>
        <v>802.1</v>
      </c>
      <c r="G11" s="67">
        <f t="shared" si="1"/>
        <v>802.1</v>
      </c>
      <c r="H11" s="67">
        <f t="shared" si="1"/>
        <v>0</v>
      </c>
      <c r="I11" s="67">
        <f t="shared" si="1"/>
        <v>0</v>
      </c>
      <c r="J11" s="67">
        <f t="shared" si="1"/>
        <v>802.1</v>
      </c>
      <c r="K11" s="67">
        <f t="shared" si="1"/>
        <v>0</v>
      </c>
      <c r="L11" s="69" t="s">
        <v>15</v>
      </c>
    </row>
    <row r="12" spans="2:12" ht="12.75">
      <c r="B12" s="23"/>
      <c r="C12" s="18" t="s">
        <v>16</v>
      </c>
      <c r="D12" s="40"/>
      <c r="E12" s="41"/>
      <c r="F12" s="32"/>
      <c r="G12" s="28"/>
      <c r="H12" s="32"/>
      <c r="I12" s="52"/>
      <c r="J12" s="52"/>
      <c r="K12" s="28"/>
      <c r="L12" s="70"/>
    </row>
    <row r="13" spans="2:12" ht="23.25">
      <c r="B13" s="48" t="s">
        <v>51</v>
      </c>
      <c r="C13" s="17" t="s">
        <v>29</v>
      </c>
      <c r="D13" s="78" t="s">
        <v>30</v>
      </c>
      <c r="E13" s="78" t="s">
        <v>31</v>
      </c>
      <c r="F13" s="74">
        <v>802.1</v>
      </c>
      <c r="G13" s="74">
        <v>802.1</v>
      </c>
      <c r="H13" s="74"/>
      <c r="I13" s="76"/>
      <c r="J13" s="76">
        <v>802.1</v>
      </c>
      <c r="K13" s="74"/>
      <c r="L13" s="70"/>
    </row>
    <row r="14" spans="2:12" ht="12.75">
      <c r="B14" s="23"/>
      <c r="C14" s="18"/>
      <c r="D14" s="79"/>
      <c r="E14" s="79"/>
      <c r="F14" s="75"/>
      <c r="G14" s="75"/>
      <c r="H14" s="75"/>
      <c r="I14" s="77"/>
      <c r="J14" s="77"/>
      <c r="K14" s="75"/>
      <c r="L14" s="70"/>
    </row>
    <row r="15" spans="2:12" ht="12.75">
      <c r="B15" s="24" t="s">
        <v>23</v>
      </c>
      <c r="C15" s="17" t="s">
        <v>17</v>
      </c>
      <c r="D15" s="78"/>
      <c r="E15" s="78"/>
      <c r="F15" s="72">
        <f>SUM(F18:F22)</f>
        <v>8118.9</v>
      </c>
      <c r="G15" s="72">
        <f>SUM(G18:G22)</f>
        <v>8118.9</v>
      </c>
      <c r="H15" s="72">
        <f>SUM(H18:H22)</f>
        <v>0</v>
      </c>
      <c r="I15" s="72">
        <f>SUM(I18:I22)</f>
        <v>0</v>
      </c>
      <c r="J15" s="72">
        <f>SUM(J18:J22)</f>
        <v>8118.9</v>
      </c>
      <c r="K15" s="72">
        <f>SUM(K24)</f>
        <v>0</v>
      </c>
      <c r="L15" s="69" t="s">
        <v>19</v>
      </c>
    </row>
    <row r="16" spans="2:12" ht="12.75">
      <c r="B16" s="23"/>
      <c r="C16" s="18" t="s">
        <v>18</v>
      </c>
      <c r="D16" s="79"/>
      <c r="E16" s="79"/>
      <c r="F16" s="73"/>
      <c r="G16" s="73"/>
      <c r="H16" s="73"/>
      <c r="I16" s="73"/>
      <c r="J16" s="73"/>
      <c r="K16" s="73"/>
      <c r="L16" s="70"/>
    </row>
    <row r="17" spans="2:12" ht="12.75">
      <c r="B17" s="22"/>
      <c r="C17" s="15" t="s">
        <v>16</v>
      </c>
      <c r="D17" s="42"/>
      <c r="E17" s="43"/>
      <c r="F17" s="35"/>
      <c r="G17" s="27"/>
      <c r="H17" s="31"/>
      <c r="I17" s="30"/>
      <c r="J17" s="30"/>
      <c r="K17" s="29"/>
      <c r="L17" s="70"/>
    </row>
    <row r="18" spans="2:12" ht="23.25">
      <c r="B18" s="59" t="s">
        <v>25</v>
      </c>
      <c r="C18" s="17" t="s">
        <v>43</v>
      </c>
      <c r="D18" s="25" t="s">
        <v>32</v>
      </c>
      <c r="E18" s="25" t="s">
        <v>33</v>
      </c>
      <c r="F18" s="29">
        <v>1364.4</v>
      </c>
      <c r="G18" s="29">
        <v>1364.4</v>
      </c>
      <c r="H18" s="30"/>
      <c r="I18" s="30"/>
      <c r="J18" s="30">
        <v>1364.4</v>
      </c>
      <c r="K18" s="27"/>
      <c r="L18" s="70"/>
    </row>
    <row r="19" spans="2:12" ht="23.25">
      <c r="B19" s="49" t="s">
        <v>26</v>
      </c>
      <c r="C19" s="17" t="s">
        <v>40</v>
      </c>
      <c r="D19" s="44" t="s">
        <v>34</v>
      </c>
      <c r="E19" s="43" t="s">
        <v>34</v>
      </c>
      <c r="F19" s="33">
        <v>805.1</v>
      </c>
      <c r="G19" s="29">
        <v>805.1</v>
      </c>
      <c r="H19" s="27"/>
      <c r="I19" s="30"/>
      <c r="J19" s="30">
        <v>805.1</v>
      </c>
      <c r="K19" s="34"/>
      <c r="L19" s="70"/>
    </row>
    <row r="20" spans="2:12" ht="23.25">
      <c r="B20" s="50" t="s">
        <v>36</v>
      </c>
      <c r="C20" s="15" t="s">
        <v>42</v>
      </c>
      <c r="D20" s="43" t="s">
        <v>35</v>
      </c>
      <c r="E20" s="43" t="s">
        <v>41</v>
      </c>
      <c r="F20" s="31">
        <v>2000</v>
      </c>
      <c r="G20" s="29">
        <v>2000</v>
      </c>
      <c r="H20" s="27"/>
      <c r="I20" s="27"/>
      <c r="J20" s="27">
        <v>2000</v>
      </c>
      <c r="K20" s="27"/>
      <c r="L20" s="70"/>
    </row>
    <row r="21" spans="2:12" ht="23.25">
      <c r="B21" s="61" t="s">
        <v>49</v>
      </c>
      <c r="C21" s="26" t="s">
        <v>37</v>
      </c>
      <c r="D21" s="46" t="s">
        <v>38</v>
      </c>
      <c r="E21" s="46" t="s">
        <v>38</v>
      </c>
      <c r="F21" s="27">
        <v>2601.9</v>
      </c>
      <c r="G21" s="29">
        <v>2601.9</v>
      </c>
      <c r="H21" s="27"/>
      <c r="I21" s="27"/>
      <c r="J21" s="27">
        <v>2601.9</v>
      </c>
      <c r="K21" s="27"/>
      <c r="L21" s="70"/>
    </row>
    <row r="22" spans="2:12" ht="23.25">
      <c r="B22" s="61" t="s">
        <v>50</v>
      </c>
      <c r="C22" s="56" t="s">
        <v>39</v>
      </c>
      <c r="D22" s="45" t="s">
        <v>44</v>
      </c>
      <c r="E22" s="43" t="s">
        <v>44</v>
      </c>
      <c r="F22" s="51">
        <v>1347.5</v>
      </c>
      <c r="G22" s="29">
        <v>1347.5</v>
      </c>
      <c r="H22" s="33"/>
      <c r="I22" s="53"/>
      <c r="J22" s="53">
        <v>1347.5</v>
      </c>
      <c r="K22" s="34"/>
      <c r="L22" s="70"/>
    </row>
    <row r="23" spans="2:12" ht="12.75">
      <c r="B23" s="58">
        <v>4</v>
      </c>
      <c r="C23" s="15" t="s">
        <v>24</v>
      </c>
      <c r="D23" s="57" t="s">
        <v>45</v>
      </c>
      <c r="E23" s="43" t="s">
        <v>46</v>
      </c>
      <c r="F23" s="67">
        <v>6500.9</v>
      </c>
      <c r="G23" s="67">
        <v>6500.9</v>
      </c>
      <c r="H23" s="67"/>
      <c r="I23" s="67">
        <v>6500.9</v>
      </c>
      <c r="J23" s="67"/>
      <c r="K23" s="67"/>
      <c r="L23" s="70"/>
    </row>
    <row r="24" spans="2:12" ht="13.5" thickBot="1">
      <c r="B24" s="59" t="s">
        <v>48</v>
      </c>
      <c r="C24" s="15" t="s">
        <v>27</v>
      </c>
      <c r="D24" s="43" t="s">
        <v>38</v>
      </c>
      <c r="E24" s="60" t="s">
        <v>38</v>
      </c>
      <c r="F24" s="68">
        <v>1618.64</v>
      </c>
      <c r="G24" s="67">
        <v>1618.64</v>
      </c>
      <c r="H24" s="67"/>
      <c r="I24" s="67">
        <v>899.1</v>
      </c>
      <c r="J24" s="67">
        <v>719.54</v>
      </c>
      <c r="K24" s="67"/>
      <c r="L24" s="71"/>
    </row>
  </sheetData>
  <sheetProtection/>
  <mergeCells count="30">
    <mergeCell ref="I15:I16"/>
    <mergeCell ref="K6:K7"/>
    <mergeCell ref="I6:J7"/>
    <mergeCell ref="L5:L8"/>
    <mergeCell ref="L2:M2"/>
    <mergeCell ref="G5:K5"/>
    <mergeCell ref="G6:H7"/>
    <mergeCell ref="B5:B8"/>
    <mergeCell ref="C5:C8"/>
    <mergeCell ref="D5:E5"/>
    <mergeCell ref="F5:F8"/>
    <mergeCell ref="D6:D8"/>
    <mergeCell ref="E6:E8"/>
    <mergeCell ref="F13:F14"/>
    <mergeCell ref="H13:H14"/>
    <mergeCell ref="F15:F16"/>
    <mergeCell ref="E15:E16"/>
    <mergeCell ref="D13:D14"/>
    <mergeCell ref="E13:E14"/>
    <mergeCell ref="D15:D16"/>
    <mergeCell ref="L11:L14"/>
    <mergeCell ref="L15:L24"/>
    <mergeCell ref="K15:K16"/>
    <mergeCell ref="J15:J16"/>
    <mergeCell ref="G15:G16"/>
    <mergeCell ref="H15:H16"/>
    <mergeCell ref="G13:G14"/>
    <mergeCell ref="K13:K14"/>
    <mergeCell ref="J13:J14"/>
    <mergeCell ref="I13:I14"/>
  </mergeCells>
  <dataValidations count="3">
    <dataValidation type="list" allowBlank="1" showInputMessage="1" showErrorMessage="1" sqref="L10">
      <formula1>TARGET</formula1>
    </dataValidation>
    <dataValidation type="decimal" allowBlank="1" showInputMessage="1" showErrorMessage="1" sqref="F10 I10:K10">
      <formula1>-10000000000000000</formula1>
      <formula2>10000000000000000</formula2>
    </dataValidation>
    <dataValidation type="date" allowBlank="1" showInputMessage="1" showErrorMessage="1" sqref="D10:E10">
      <formula1>18264</formula1>
      <formula2>55153</formula2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Люлюк</dc:creator>
  <cp:keywords/>
  <dc:description/>
  <cp:lastModifiedBy>AL</cp:lastModifiedBy>
  <cp:lastPrinted>2012-02-21T06:40:09Z</cp:lastPrinted>
  <dcterms:created xsi:type="dcterms:W3CDTF">2009-05-22T04:08:22Z</dcterms:created>
  <dcterms:modified xsi:type="dcterms:W3CDTF">2012-02-24T10:17:54Z</dcterms:modified>
  <cp:category/>
  <cp:version/>
  <cp:contentType/>
  <cp:contentStatus/>
</cp:coreProperties>
</file>