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<sst xmlns="http://schemas.openxmlformats.org/spreadsheetml/2006/main" count="257" uniqueCount="131">
  <si>
    <t>№№</t>
  </si>
  <si>
    <t>Наименование объекта</t>
  </si>
  <si>
    <t>Стадия</t>
  </si>
  <si>
    <t>реализации</t>
  </si>
  <si>
    <t>проекта</t>
  </si>
  <si>
    <t>С/П *</t>
  </si>
  <si>
    <t>Проектная</t>
  </si>
  <si>
    <t>мощность/</t>
  </si>
  <si>
    <t>протяженность</t>
  </si>
  <si>
    <t>сетей</t>
  </si>
  <si>
    <t>МВт/Гкал/ч/км/МВА</t>
  </si>
  <si>
    <t>Год начала</t>
  </si>
  <si>
    <t>строитель-</t>
  </si>
  <si>
    <t>ства</t>
  </si>
  <si>
    <t>Год</t>
  </si>
  <si>
    <t>окончания</t>
  </si>
  <si>
    <t>Полная</t>
  </si>
  <si>
    <t>стоимость</t>
  </si>
  <si>
    <t>ства **</t>
  </si>
  <si>
    <t>млн.руб.</t>
  </si>
  <si>
    <t>Остаточная</t>
  </si>
  <si>
    <t>План</t>
  </si>
  <si>
    <t>текущего года</t>
  </si>
  <si>
    <t>года</t>
  </si>
  <si>
    <t>ИТОГО</t>
  </si>
  <si>
    <t>Ввод мощностей</t>
  </si>
  <si>
    <t>Мвт/Гкал/ч/км/МВА</t>
  </si>
  <si>
    <t>Объем финансирования ****</t>
  </si>
  <si>
    <t>ВСЕГО</t>
  </si>
  <si>
    <t xml:space="preserve">Техническое перевооружение и </t>
  </si>
  <si>
    <t>реконструкция</t>
  </si>
  <si>
    <t>Энергосбережение и повышение</t>
  </si>
  <si>
    <t>энергетической эффективности</t>
  </si>
  <si>
    <t xml:space="preserve">Инвестиции на производственное </t>
  </si>
  <si>
    <t>развитие, в т.ч.</t>
  </si>
  <si>
    <t>реконструкция, в т.ч.</t>
  </si>
  <si>
    <t>Построение автоматизированной</t>
  </si>
  <si>
    <t>Реконструкция электрических</t>
  </si>
  <si>
    <t>сетей 10 кВ, в т.ч.</t>
  </si>
  <si>
    <t>Перечень инвестиционных проектов на период реализации инвестиционной программы и план их финансирования</t>
  </si>
  <si>
    <t>________________ Конушкин И. Б.</t>
  </si>
  <si>
    <t>(подпись)</t>
  </si>
  <si>
    <t>М.П.</t>
  </si>
  <si>
    <t>1.1.</t>
  </si>
  <si>
    <t>П</t>
  </si>
  <si>
    <t>01.2012 г.</t>
  </si>
  <si>
    <t>Реконструкция ТП</t>
  </si>
  <si>
    <t>2.</t>
  </si>
  <si>
    <t>Новое строительство</t>
  </si>
  <si>
    <t>2.1.</t>
  </si>
  <si>
    <t>Приобретение спецтехники</t>
  </si>
  <si>
    <t>12.2016 г.</t>
  </si>
  <si>
    <t>24,75/0,25</t>
  </si>
  <si>
    <t xml:space="preserve">Реконструкция ВЛ-10кВ </t>
  </si>
  <si>
    <t>фидер 1д-РП2А</t>
  </si>
  <si>
    <t xml:space="preserve">Реконструкция ВЛ-10 кВ </t>
  </si>
  <si>
    <t>фидер 7а АХКд-96-157</t>
  </si>
  <si>
    <t>фидер 106д-123</t>
  </si>
  <si>
    <t>фидер 94д-87-99</t>
  </si>
  <si>
    <t>фидер 94д-99</t>
  </si>
  <si>
    <t>фидер ТП АЗСКд-ТП100-164</t>
  </si>
  <si>
    <t xml:space="preserve">информационно-измерительной </t>
  </si>
  <si>
    <t xml:space="preserve">системы коммерческого учета </t>
  </si>
  <si>
    <t xml:space="preserve">электроэнергии бытовых </t>
  </si>
  <si>
    <t>потребителей г.Алексина</t>
  </si>
  <si>
    <t>1.</t>
  </si>
  <si>
    <t>сетей 0,4 кВ</t>
  </si>
  <si>
    <t>ская (ретранслятор)</t>
  </si>
  <si>
    <t>1.2.</t>
  </si>
  <si>
    <t>Объект 1</t>
  </si>
  <si>
    <t>Создание систем телемеханики и</t>
  </si>
  <si>
    <t>связи</t>
  </si>
  <si>
    <t>Объект 2</t>
  </si>
  <si>
    <t>1.3.</t>
  </si>
  <si>
    <t>1.4.</t>
  </si>
  <si>
    <t>Энергоснабжение микрорайона</t>
  </si>
  <si>
    <t>"Горушки" по кабельным линиям</t>
  </si>
  <si>
    <t xml:space="preserve">10 кВ от ГПП "Гремицы" 110/10 кВ </t>
  </si>
  <si>
    <t>до ТП № 88 и ТП № 153</t>
  </si>
  <si>
    <t>2.2.</t>
  </si>
  <si>
    <t>Прочее новое строительство</t>
  </si>
  <si>
    <t>3.</t>
  </si>
  <si>
    <t>Установка комплектной ТП</t>
  </si>
  <si>
    <t>10/0,4 кВ в районе ул.Комсомоль-</t>
  </si>
  <si>
    <t>ной и режимной автоматики</t>
  </si>
  <si>
    <t>Создание систем противоаварий-</t>
  </si>
  <si>
    <t>реактивной мощности</t>
  </si>
  <si>
    <t>Установка устройств регулирова-</t>
  </si>
  <si>
    <t>ния напряжения и компенсации</t>
  </si>
  <si>
    <t>Оплата процентов за привлечен-</t>
  </si>
  <si>
    <t>ные кредитные ресурсы</t>
  </si>
  <si>
    <t>*</t>
  </si>
  <si>
    <t>С - строительство, П - проектирование.</t>
  </si>
  <si>
    <t>**</t>
  </si>
  <si>
    <t>***</t>
  </si>
  <si>
    <t>****</t>
  </si>
  <si>
    <t>Примечание: для сетевых объектов с разделением объектов на ПС, ВЛ и КЛ.</t>
  </si>
  <si>
    <t>Согласно проектной документации в текущих ценах (с НДС).</t>
  </si>
  <si>
    <t>Для сетевых организаций, переходящих на метод тарифного регулирования RAB, горизонт планирования может быть больше.</t>
  </si>
  <si>
    <t>В прогнозных ценах соответствующего года.</t>
  </si>
  <si>
    <t>Приложение № 1.1</t>
  </si>
  <si>
    <t>к Приказу Минэнерго России</t>
  </si>
  <si>
    <t>от 24.03.2010 № 114</t>
  </si>
  <si>
    <t>Утверждаю</t>
  </si>
  <si>
    <t>"_____"</t>
  </si>
  <si>
    <t>_____________ 20____ года</t>
  </si>
  <si>
    <t>12.2013 г.</t>
  </si>
  <si>
    <t>5,5/1,8</t>
  </si>
  <si>
    <t>01.2013 г.</t>
  </si>
  <si>
    <t>12.2012 г.</t>
  </si>
  <si>
    <t>12.2014 г.</t>
  </si>
  <si>
    <t>финансиро-</t>
  </si>
  <si>
    <t>вания</t>
  </si>
  <si>
    <t>Начальник ПТО</t>
  </si>
  <si>
    <t>Толстых Л.И.</t>
  </si>
  <si>
    <t>12.2016г.</t>
  </si>
  <si>
    <t>спецтехника</t>
  </si>
  <si>
    <t>3.1.</t>
  </si>
  <si>
    <t>3.2.</t>
  </si>
  <si>
    <t>Дизель-генераторная установка</t>
  </si>
  <si>
    <t>Зеленов М.В.</t>
  </si>
  <si>
    <t>АО "Алексинская электросетевая компания"</t>
  </si>
  <si>
    <t>0,25/77,211</t>
  </si>
  <si>
    <t>2,05/82,711</t>
  </si>
  <si>
    <t>77,211/0,25</t>
  </si>
  <si>
    <t>82,711/2,05</t>
  </si>
  <si>
    <t>Генеральный директор АО "АЭСК"</t>
  </si>
  <si>
    <t>Финансовый директор  АО "АЭСК"</t>
  </si>
  <si>
    <t>1,8/5,5</t>
  </si>
  <si>
    <t>22,675/1,8</t>
  </si>
  <si>
    <t>12.2015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</si>
</sst>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[$-FC19]d\ mmmm\ yyyy\ &quot;г.&quot;"/>
    <numFmt numFmtId="166" formatCode="d/m;@"/>
  </numFmts>
  <fonts count="3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2" xfId="0" applyFont="1" applyBorder="1" applyAlignment="1">
      <alignment/>
    </xf>
    <xf numFmtId="0" fontId="23" fillId="0" borderId="15" xfId="54" applyFont="1" applyBorder="1" applyAlignment="1">
      <alignment horizontal="left" vertical="center"/>
      <protection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4" xfId="0" applyFont="1" applyBorder="1" applyAlignment="1">
      <alignment/>
    </xf>
    <xf numFmtId="0" fontId="23" fillId="0" borderId="10" xfId="54" applyFont="1" applyBorder="1" applyAlignment="1">
      <alignment vertical="center"/>
      <protection/>
    </xf>
    <xf numFmtId="0" fontId="16" fillId="0" borderId="12" xfId="0" applyFont="1" applyBorder="1" applyAlignment="1">
      <alignment/>
    </xf>
    <xf numFmtId="0" fontId="16" fillId="0" borderId="21" xfId="0" applyFont="1" applyBorder="1" applyAlignment="1">
      <alignment/>
    </xf>
    <xf numFmtId="0" fontId="23" fillId="0" borderId="17" xfId="54" applyFont="1" applyBorder="1" applyAlignment="1">
      <alignment horizontal="left" vertical="center"/>
      <protection/>
    </xf>
    <xf numFmtId="0" fontId="16" fillId="0" borderId="18" xfId="0" applyFont="1" applyBorder="1" applyAlignment="1">
      <alignment/>
    </xf>
    <xf numFmtId="0" fontId="16" fillId="0" borderId="23" xfId="0" applyFont="1" applyBorder="1" applyAlignment="1">
      <alignment/>
    </xf>
    <xf numFmtId="0" fontId="23" fillId="0" borderId="10" xfId="54" applyFont="1" applyBorder="1" applyAlignment="1">
      <alignment horizontal="left" vertical="center"/>
      <protection/>
    </xf>
    <xf numFmtId="0" fontId="24" fillId="0" borderId="0" xfId="0" applyFont="1" applyAlignment="1">
      <alignment/>
    </xf>
    <xf numFmtId="0" fontId="16" fillId="0" borderId="0" xfId="54" applyFont="1">
      <alignment/>
      <protection/>
    </xf>
    <xf numFmtId="0" fontId="16" fillId="0" borderId="0" xfId="54" applyFont="1" applyFill="1" applyAlignment="1">
      <alignment horizontal="right"/>
      <protection/>
    </xf>
    <xf numFmtId="0" fontId="16" fillId="0" borderId="0" xfId="54" applyFont="1" applyAlignment="1">
      <alignment horizontal="right"/>
      <protection/>
    </xf>
    <xf numFmtId="2" fontId="26" fillId="0" borderId="0" xfId="54" applyNumberFormat="1" applyFont="1" applyAlignment="1">
      <alignment horizontal="right" vertical="top" wrapText="1"/>
      <protection/>
    </xf>
    <xf numFmtId="0" fontId="2" fillId="0" borderId="0" xfId="54" applyFont="1" applyAlignment="1">
      <alignment horizontal="right"/>
      <protection/>
    </xf>
    <xf numFmtId="0" fontId="3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24" xfId="0" applyFont="1" applyBorder="1" applyAlignment="1">
      <alignment/>
    </xf>
    <xf numFmtId="16" fontId="24" fillId="0" borderId="20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23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right"/>
    </xf>
    <xf numFmtId="0" fontId="28" fillId="0" borderId="13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0" fillId="0" borderId="0" xfId="0" applyFont="1" applyAlignment="1">
      <alignment/>
    </xf>
    <xf numFmtId="0" fontId="29" fillId="0" borderId="2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17" fontId="28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8" fillId="0" borderId="19" xfId="0" applyNumberFormat="1" applyFont="1" applyBorder="1" applyAlignment="1">
      <alignment horizontal="center"/>
    </xf>
    <xf numFmtId="16" fontId="16" fillId="0" borderId="20" xfId="0" applyNumberFormat="1" applyFont="1" applyBorder="1" applyAlignment="1">
      <alignment/>
    </xf>
    <xf numFmtId="0" fontId="28" fillId="0" borderId="20" xfId="0" applyNumberFormat="1" applyFont="1" applyBorder="1" applyAlignment="1">
      <alignment horizontal="center"/>
    </xf>
    <xf numFmtId="0" fontId="28" fillId="24" borderId="22" xfId="0" applyFont="1" applyFill="1" applyBorder="1" applyAlignment="1">
      <alignment horizontal="center"/>
    </xf>
    <xf numFmtId="0" fontId="28" fillId="24" borderId="19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281"/>
  <sheetViews>
    <sheetView tabSelected="1" zoomScalePageLayoutView="0" workbookViewId="0" topLeftCell="J1">
      <selection activeCell="W22" sqref="W22"/>
    </sheetView>
  </sheetViews>
  <sheetFormatPr defaultColWidth="9.00390625" defaultRowHeight="12.75"/>
  <cols>
    <col min="1" max="1" width="5.125" style="17" customWidth="1"/>
    <col min="2" max="3" width="12.00390625" style="17" customWidth="1"/>
    <col min="4" max="4" width="12.375" style="17" customWidth="1"/>
    <col min="5" max="5" width="10.125" style="17" customWidth="1"/>
    <col min="6" max="6" width="15.125" style="17" customWidth="1"/>
    <col min="7" max="7" width="9.875" style="17" customWidth="1"/>
    <col min="8" max="8" width="10.125" style="17" customWidth="1"/>
    <col min="9" max="9" width="10.625" style="17" customWidth="1"/>
    <col min="10" max="10" width="10.875" style="17" customWidth="1"/>
    <col min="11" max="11" width="11.625" style="17" customWidth="1"/>
    <col min="12" max="17" width="10.75390625" style="17" customWidth="1"/>
    <col min="18" max="23" width="9.125" style="17" customWidth="1"/>
  </cols>
  <sheetData>
    <row r="1" ht="12.75">
      <c r="W1" s="53" t="s">
        <v>100</v>
      </c>
    </row>
    <row r="2" ht="12.75">
      <c r="W2" s="53" t="s">
        <v>101</v>
      </c>
    </row>
    <row r="3" ht="12.75">
      <c r="W3" s="53" t="s">
        <v>102</v>
      </c>
    </row>
    <row r="5" spans="1:230" ht="15.75">
      <c r="A5" s="109" t="s">
        <v>39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</row>
    <row r="6" spans="1:230" ht="15.75">
      <c r="A6" s="109" t="s">
        <v>121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</row>
    <row r="7" spans="1:230" ht="15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/>
      <c r="U7" s="48"/>
      <c r="V7" s="48"/>
      <c r="W7" s="49" t="s">
        <v>103</v>
      </c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</row>
    <row r="8" spans="1:230" ht="15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8"/>
      <c r="U8" s="48"/>
      <c r="V8" s="48"/>
      <c r="W8" s="50" t="s">
        <v>126</v>
      </c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</row>
    <row r="9" spans="1:230" ht="15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8"/>
      <c r="V9" s="48"/>
      <c r="W9" s="49" t="s">
        <v>40</v>
      </c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</row>
    <row r="10" spans="1:230" ht="15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8"/>
      <c r="U10" s="51" t="s">
        <v>41</v>
      </c>
      <c r="V10" s="48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</row>
    <row r="11" spans="20:23" ht="15.75">
      <c r="T11" s="48" t="s">
        <v>104</v>
      </c>
      <c r="U11" s="48"/>
      <c r="V11" s="48"/>
      <c r="W11" s="50" t="s">
        <v>105</v>
      </c>
    </row>
    <row r="12" spans="20:23" ht="15.75">
      <c r="T12" s="48"/>
      <c r="U12" s="48"/>
      <c r="V12" s="48"/>
      <c r="W12" s="52" t="s">
        <v>42</v>
      </c>
    </row>
    <row r="13" spans="21:26" ht="15.75">
      <c r="U13" s="48"/>
      <c r="V13" s="48"/>
      <c r="W13" s="48"/>
      <c r="X13" s="48"/>
      <c r="Y13" s="48"/>
      <c r="Z13" s="52"/>
    </row>
    <row r="14" spans="1:23" s="1" customFormat="1" ht="11.25">
      <c r="A14" s="113" t="s">
        <v>0</v>
      </c>
      <c r="B14" s="116" t="s">
        <v>1</v>
      </c>
      <c r="C14" s="117"/>
      <c r="D14" s="118"/>
      <c r="E14" s="2" t="s">
        <v>2</v>
      </c>
      <c r="F14" s="2" t="s">
        <v>6</v>
      </c>
      <c r="G14" s="3" t="s">
        <v>11</v>
      </c>
      <c r="H14" s="3" t="s">
        <v>14</v>
      </c>
      <c r="I14" s="4" t="s">
        <v>16</v>
      </c>
      <c r="J14" s="3" t="s">
        <v>20</v>
      </c>
      <c r="K14" s="3" t="s">
        <v>21</v>
      </c>
      <c r="L14" s="110" t="s">
        <v>25</v>
      </c>
      <c r="M14" s="111"/>
      <c r="N14" s="111"/>
      <c r="O14" s="111"/>
      <c r="P14" s="111"/>
      <c r="Q14" s="112"/>
      <c r="R14" s="111" t="s">
        <v>27</v>
      </c>
      <c r="S14" s="111"/>
      <c r="T14" s="111"/>
      <c r="U14" s="111"/>
      <c r="V14" s="111"/>
      <c r="W14" s="112"/>
    </row>
    <row r="15" spans="1:23" s="1" customFormat="1" ht="11.25">
      <c r="A15" s="114"/>
      <c r="B15" s="119"/>
      <c r="C15" s="120"/>
      <c r="D15" s="121"/>
      <c r="E15" s="7" t="s">
        <v>3</v>
      </c>
      <c r="F15" s="7" t="s">
        <v>7</v>
      </c>
      <c r="G15" s="8" t="s">
        <v>12</v>
      </c>
      <c r="H15" s="8" t="s">
        <v>15</v>
      </c>
      <c r="I15" s="9" t="s">
        <v>17</v>
      </c>
      <c r="J15" s="8" t="s">
        <v>17</v>
      </c>
      <c r="K15" s="8" t="s">
        <v>111</v>
      </c>
      <c r="L15" s="7" t="s">
        <v>21</v>
      </c>
      <c r="M15" s="3" t="s">
        <v>21</v>
      </c>
      <c r="N15" s="9" t="s">
        <v>21</v>
      </c>
      <c r="O15" s="3" t="s">
        <v>21</v>
      </c>
      <c r="P15" s="9" t="s">
        <v>21</v>
      </c>
      <c r="Q15" s="3"/>
      <c r="R15" s="9" t="s">
        <v>21</v>
      </c>
      <c r="S15" s="3" t="s">
        <v>21</v>
      </c>
      <c r="T15" s="9" t="s">
        <v>21</v>
      </c>
      <c r="U15" s="3" t="s">
        <v>21</v>
      </c>
      <c r="V15" s="9" t="s">
        <v>21</v>
      </c>
      <c r="W15" s="3"/>
    </row>
    <row r="16" spans="1:23" s="1" customFormat="1" ht="11.25">
      <c r="A16" s="114"/>
      <c r="B16" s="119"/>
      <c r="C16" s="120"/>
      <c r="D16" s="121"/>
      <c r="E16" s="7" t="s">
        <v>4</v>
      </c>
      <c r="F16" s="7" t="s">
        <v>8</v>
      </c>
      <c r="G16" s="8" t="s">
        <v>13</v>
      </c>
      <c r="H16" s="8" t="s">
        <v>12</v>
      </c>
      <c r="I16" s="9" t="s">
        <v>12</v>
      </c>
      <c r="J16" s="8" t="s">
        <v>12</v>
      </c>
      <c r="K16" s="103" t="s">
        <v>112</v>
      </c>
      <c r="L16" s="7">
        <v>2012</v>
      </c>
      <c r="M16" s="8">
        <v>2013</v>
      </c>
      <c r="N16" s="9">
        <v>2014</v>
      </c>
      <c r="O16" s="8">
        <v>2015</v>
      </c>
      <c r="P16" s="9">
        <v>2016</v>
      </c>
      <c r="Q16" s="8" t="s">
        <v>24</v>
      </c>
      <c r="R16" s="9">
        <v>2012</v>
      </c>
      <c r="S16" s="8">
        <v>2013</v>
      </c>
      <c r="T16" s="9">
        <v>2014</v>
      </c>
      <c r="U16" s="8">
        <v>2015</v>
      </c>
      <c r="V16" s="9">
        <v>2016</v>
      </c>
      <c r="W16" s="8" t="s">
        <v>24</v>
      </c>
    </row>
    <row r="17" spans="1:23" s="1" customFormat="1" ht="11.25">
      <c r="A17" s="114"/>
      <c r="B17" s="119"/>
      <c r="C17" s="120"/>
      <c r="D17" s="121"/>
      <c r="E17" s="10"/>
      <c r="F17" s="10" t="s">
        <v>9</v>
      </c>
      <c r="G17" s="8"/>
      <c r="H17" s="8" t="s">
        <v>13</v>
      </c>
      <c r="I17" s="11" t="s">
        <v>18</v>
      </c>
      <c r="J17" s="12" t="s">
        <v>13</v>
      </c>
      <c r="K17" s="8" t="s">
        <v>22</v>
      </c>
      <c r="L17" s="10" t="s">
        <v>23</v>
      </c>
      <c r="M17" s="12" t="s">
        <v>23</v>
      </c>
      <c r="N17" s="11" t="s">
        <v>23</v>
      </c>
      <c r="O17" s="12" t="s">
        <v>23</v>
      </c>
      <c r="P17" s="11" t="s">
        <v>23</v>
      </c>
      <c r="Q17" s="12"/>
      <c r="R17" s="11" t="s">
        <v>23</v>
      </c>
      <c r="S17" s="12" t="s">
        <v>23</v>
      </c>
      <c r="T17" s="11" t="s">
        <v>23</v>
      </c>
      <c r="U17" s="12" t="s">
        <v>23</v>
      </c>
      <c r="V17" s="11" t="s">
        <v>23</v>
      </c>
      <c r="W17" s="12"/>
    </row>
    <row r="18" spans="1:23" s="1" customFormat="1" ht="22.5">
      <c r="A18" s="115"/>
      <c r="B18" s="122"/>
      <c r="C18" s="123"/>
      <c r="D18" s="124"/>
      <c r="E18" s="5" t="s">
        <v>5</v>
      </c>
      <c r="F18" s="5" t="s">
        <v>10</v>
      </c>
      <c r="G18" s="12"/>
      <c r="H18" s="12"/>
      <c r="I18" s="6" t="s">
        <v>19</v>
      </c>
      <c r="J18" s="13" t="s">
        <v>19</v>
      </c>
      <c r="K18" s="13" t="s">
        <v>19</v>
      </c>
      <c r="L18" s="14" t="s">
        <v>26</v>
      </c>
      <c r="M18" s="15" t="s">
        <v>26</v>
      </c>
      <c r="N18" s="16" t="s">
        <v>26</v>
      </c>
      <c r="O18" s="15" t="s">
        <v>26</v>
      </c>
      <c r="P18" s="16" t="s">
        <v>26</v>
      </c>
      <c r="Q18" s="15" t="s">
        <v>26</v>
      </c>
      <c r="R18" s="6" t="s">
        <v>19</v>
      </c>
      <c r="S18" s="13" t="s">
        <v>19</v>
      </c>
      <c r="T18" s="6" t="s">
        <v>19</v>
      </c>
      <c r="U18" s="13" t="s">
        <v>19</v>
      </c>
      <c r="V18" s="6" t="s">
        <v>19</v>
      </c>
      <c r="W18" s="13" t="s">
        <v>19</v>
      </c>
    </row>
    <row r="19" spans="1:23" s="20" customFormat="1" ht="15.75">
      <c r="A19" s="59"/>
      <c r="B19" s="58" t="s">
        <v>28</v>
      </c>
      <c r="C19" s="60"/>
      <c r="D19" s="61"/>
      <c r="E19" s="74"/>
      <c r="F19" s="75" t="s">
        <v>123</v>
      </c>
      <c r="G19" s="90" t="s">
        <v>45</v>
      </c>
      <c r="H19" s="75" t="s">
        <v>51</v>
      </c>
      <c r="I19" s="91">
        <v>127.26</v>
      </c>
      <c r="J19" s="75">
        <v>53.97</v>
      </c>
      <c r="K19" s="91">
        <v>26.03</v>
      </c>
      <c r="L19" s="75" t="s">
        <v>52</v>
      </c>
      <c r="M19" s="91">
        <v>8.58</v>
      </c>
      <c r="N19" s="75">
        <v>17.93</v>
      </c>
      <c r="O19" s="91" t="s">
        <v>129</v>
      </c>
      <c r="P19" s="75">
        <v>8.776</v>
      </c>
      <c r="Q19" s="91" t="s">
        <v>125</v>
      </c>
      <c r="R19" s="75">
        <f>SUM(R21+R68+R78)</f>
        <v>23.61</v>
      </c>
      <c r="S19" s="75">
        <f>SUM(S21+S68+S78)</f>
        <v>24.43</v>
      </c>
      <c r="T19" s="75">
        <f>SUM(T21+T68+T78)</f>
        <v>25.25</v>
      </c>
      <c r="U19" s="75">
        <f>SUM(U21+U68+U78)</f>
        <v>26.03</v>
      </c>
      <c r="V19" s="75">
        <f>SUM(V21+V68+V78)</f>
        <v>26.91</v>
      </c>
      <c r="W19" s="92">
        <f>SUM(R19:V19)</f>
        <v>126.22999999999999</v>
      </c>
    </row>
    <row r="20" spans="1:23" s="20" customFormat="1" ht="15.75">
      <c r="A20" s="63" t="s">
        <v>65</v>
      </c>
      <c r="B20" s="55" t="s">
        <v>29</v>
      </c>
      <c r="C20" s="56"/>
      <c r="D20" s="57"/>
      <c r="E20" s="76"/>
      <c r="F20" s="77"/>
      <c r="G20" s="83"/>
      <c r="H20" s="77"/>
      <c r="I20" s="83"/>
      <c r="J20" s="77"/>
      <c r="K20" s="83"/>
      <c r="L20" s="77"/>
      <c r="M20" s="83"/>
      <c r="N20" s="77"/>
      <c r="O20" s="83"/>
      <c r="P20" s="77"/>
      <c r="Q20" s="83"/>
      <c r="R20" s="77"/>
      <c r="S20" s="83"/>
      <c r="T20" s="77"/>
      <c r="U20" s="83"/>
      <c r="V20" s="77"/>
      <c r="W20" s="93"/>
    </row>
    <row r="21" spans="1:23" s="86" customFormat="1" ht="15.75">
      <c r="A21" s="63"/>
      <c r="B21" s="55" t="s">
        <v>30</v>
      </c>
      <c r="C21" s="56"/>
      <c r="D21" s="57"/>
      <c r="E21" s="88" t="s">
        <v>44</v>
      </c>
      <c r="F21" s="89" t="s">
        <v>122</v>
      </c>
      <c r="G21" s="94" t="s">
        <v>45</v>
      </c>
      <c r="H21" s="89" t="s">
        <v>51</v>
      </c>
      <c r="I21" s="94">
        <v>106.576</v>
      </c>
      <c r="J21" s="89">
        <v>53.056</v>
      </c>
      <c r="K21" s="94">
        <v>25.116</v>
      </c>
      <c r="L21" s="89" t="s">
        <v>52</v>
      </c>
      <c r="M21" s="94">
        <v>8.58</v>
      </c>
      <c r="N21" s="89">
        <v>17.93</v>
      </c>
      <c r="O21" s="94">
        <v>17.175</v>
      </c>
      <c r="P21" s="89">
        <v>8.776</v>
      </c>
      <c r="Q21" s="94" t="s">
        <v>124</v>
      </c>
      <c r="R21" s="89">
        <f>SUM(R23)</f>
        <v>21.7</v>
      </c>
      <c r="S21" s="89">
        <f>SUM(S23)</f>
        <v>15.5</v>
      </c>
      <c r="T21" s="89">
        <f>SUM(T23)</f>
        <v>16.32</v>
      </c>
      <c r="U21" s="89">
        <f>SUM(U23)</f>
        <v>25.116</v>
      </c>
      <c r="V21" s="89">
        <f>SUM(V23)</f>
        <v>26.91</v>
      </c>
      <c r="W21" s="95">
        <f>SUM(R21:V21)</f>
        <v>105.54599999999999</v>
      </c>
    </row>
    <row r="22" spans="1:23" s="20" customFormat="1" ht="15.75">
      <c r="A22" s="64" t="s">
        <v>43</v>
      </c>
      <c r="B22" s="65" t="s">
        <v>31</v>
      </c>
      <c r="C22" s="66"/>
      <c r="D22" s="67"/>
      <c r="E22" s="78"/>
      <c r="F22" s="79"/>
      <c r="G22" s="96"/>
      <c r="H22" s="79"/>
      <c r="I22" s="96"/>
      <c r="J22" s="79"/>
      <c r="K22" s="96"/>
      <c r="L22" s="79"/>
      <c r="M22" s="96"/>
      <c r="N22" s="79"/>
      <c r="O22" s="96"/>
      <c r="P22" s="79"/>
      <c r="Q22" s="96"/>
      <c r="R22" s="79"/>
      <c r="S22" s="96"/>
      <c r="T22" s="79"/>
      <c r="U22" s="96"/>
      <c r="V22" s="79"/>
      <c r="W22" s="97"/>
    </row>
    <row r="23" spans="1:23" s="86" customFormat="1" ht="15.75">
      <c r="A23" s="63"/>
      <c r="B23" s="55" t="s">
        <v>32</v>
      </c>
      <c r="C23" s="56"/>
      <c r="D23" s="57"/>
      <c r="E23" s="88" t="s">
        <v>44</v>
      </c>
      <c r="F23" s="89" t="s">
        <v>122</v>
      </c>
      <c r="G23" s="94" t="s">
        <v>45</v>
      </c>
      <c r="H23" s="89" t="s">
        <v>51</v>
      </c>
      <c r="I23" s="94">
        <v>106.576</v>
      </c>
      <c r="J23" s="89">
        <v>53.056</v>
      </c>
      <c r="K23" s="94">
        <v>25.116</v>
      </c>
      <c r="L23" s="89" t="s">
        <v>52</v>
      </c>
      <c r="M23" s="94">
        <v>8.58</v>
      </c>
      <c r="N23" s="89">
        <v>17.93</v>
      </c>
      <c r="O23" s="94">
        <v>17.175</v>
      </c>
      <c r="P23" s="89">
        <v>8.776</v>
      </c>
      <c r="Q23" s="94" t="s">
        <v>124</v>
      </c>
      <c r="R23" s="89">
        <f>SUM(R27)</f>
        <v>21.7</v>
      </c>
      <c r="S23" s="89">
        <f>SUM(S27)</f>
        <v>15.5</v>
      </c>
      <c r="T23" s="89">
        <f>SUM(T27)</f>
        <v>16.32</v>
      </c>
      <c r="U23" s="89">
        <f>SUM(U27)</f>
        <v>25.116</v>
      </c>
      <c r="V23" s="89">
        <f>SUM(V27)</f>
        <v>26.91</v>
      </c>
      <c r="W23" s="95">
        <f>SUM(R23:V23)</f>
        <v>105.54599999999999</v>
      </c>
    </row>
    <row r="24" spans="1:23" s="20" customFormat="1" ht="15.75">
      <c r="A24" s="64"/>
      <c r="B24" s="65" t="s">
        <v>33</v>
      </c>
      <c r="C24" s="66"/>
      <c r="D24" s="67"/>
      <c r="E24" s="80"/>
      <c r="F24" s="18"/>
      <c r="G24" s="80"/>
      <c r="H24" s="18"/>
      <c r="I24" s="80"/>
      <c r="J24" s="18"/>
      <c r="K24" s="80"/>
      <c r="L24" s="18"/>
      <c r="M24" s="80"/>
      <c r="N24" s="18"/>
      <c r="O24" s="18"/>
      <c r="P24" s="80"/>
      <c r="Q24" s="18"/>
      <c r="R24" s="80"/>
      <c r="S24" s="18"/>
      <c r="T24" s="80"/>
      <c r="U24" s="18"/>
      <c r="V24" s="80"/>
      <c r="W24" s="18"/>
    </row>
    <row r="25" spans="1:23" s="20" customFormat="1" ht="15.75">
      <c r="A25" s="68"/>
      <c r="B25" s="69" t="s">
        <v>34</v>
      </c>
      <c r="C25" s="70"/>
      <c r="D25" s="71"/>
      <c r="E25" s="81"/>
      <c r="F25" s="82"/>
      <c r="G25" s="98"/>
      <c r="H25" s="82"/>
      <c r="I25" s="98"/>
      <c r="J25" s="82"/>
      <c r="K25" s="98"/>
      <c r="L25" s="82"/>
      <c r="M25" s="98"/>
      <c r="N25" s="82"/>
      <c r="O25" s="82"/>
      <c r="P25" s="98"/>
      <c r="Q25" s="82"/>
      <c r="R25" s="98"/>
      <c r="S25" s="82"/>
      <c r="T25" s="98"/>
      <c r="U25" s="82"/>
      <c r="V25" s="98"/>
      <c r="W25" s="82"/>
    </row>
    <row r="26" spans="1:23" s="20" customFormat="1" ht="15.75">
      <c r="A26" s="34" t="s">
        <v>65</v>
      </c>
      <c r="B26" s="26" t="s">
        <v>29</v>
      </c>
      <c r="C26" s="22"/>
      <c r="D26" s="27"/>
      <c r="E26" s="76"/>
      <c r="F26" s="77"/>
      <c r="G26" s="83"/>
      <c r="H26" s="77"/>
      <c r="I26" s="83"/>
      <c r="J26" s="77"/>
      <c r="K26" s="83"/>
      <c r="L26" s="77"/>
      <c r="M26" s="83"/>
      <c r="N26" s="77"/>
      <c r="O26" s="83"/>
      <c r="P26" s="77"/>
      <c r="Q26" s="83"/>
      <c r="R26" s="77"/>
      <c r="S26" s="83"/>
      <c r="T26" s="77"/>
      <c r="U26" s="83"/>
      <c r="V26" s="77"/>
      <c r="W26" s="93"/>
    </row>
    <row r="27" spans="1:23" s="20" customFormat="1" ht="15.75">
      <c r="A27" s="34"/>
      <c r="B27" s="26" t="s">
        <v>35</v>
      </c>
      <c r="C27" s="22"/>
      <c r="D27" s="27"/>
      <c r="E27" s="76" t="s">
        <v>44</v>
      </c>
      <c r="F27" s="77" t="s">
        <v>122</v>
      </c>
      <c r="G27" s="83" t="s">
        <v>45</v>
      </c>
      <c r="H27" s="77" t="s">
        <v>51</v>
      </c>
      <c r="I27" s="83">
        <v>106.576</v>
      </c>
      <c r="J27" s="77">
        <v>53.056</v>
      </c>
      <c r="K27" s="83">
        <v>25.116</v>
      </c>
      <c r="L27" s="77" t="s">
        <v>52</v>
      </c>
      <c r="M27" s="83">
        <v>8.58</v>
      </c>
      <c r="N27" s="77">
        <v>17.93</v>
      </c>
      <c r="O27" s="83">
        <v>17.175</v>
      </c>
      <c r="P27" s="77">
        <v>8.776</v>
      </c>
      <c r="Q27" s="83" t="s">
        <v>124</v>
      </c>
      <c r="R27" s="77">
        <f>SUM(R30+R34+R48+R49)</f>
        <v>21.7</v>
      </c>
      <c r="S27" s="77">
        <f>SUM(S30+S34+S48+S49)</f>
        <v>15.5</v>
      </c>
      <c r="T27" s="77">
        <f>SUM(T30+T34+T48+T49)</f>
        <v>16.32</v>
      </c>
      <c r="U27" s="77">
        <f>SUM(U30+U34+U48+U49)</f>
        <v>25.116</v>
      </c>
      <c r="V27" s="77">
        <f>SUM(V30+V34+V48+V49)</f>
        <v>26.91</v>
      </c>
      <c r="W27" s="93">
        <f>SUM(R27:V27)</f>
        <v>105.54599999999999</v>
      </c>
    </row>
    <row r="28" spans="1:23" s="20" customFormat="1" ht="15.75">
      <c r="A28" s="33" t="s">
        <v>43</v>
      </c>
      <c r="B28" s="23" t="s">
        <v>36</v>
      </c>
      <c r="C28" s="24"/>
      <c r="D28" s="25"/>
      <c r="E28" s="78"/>
      <c r="F28" s="79"/>
      <c r="G28" s="96"/>
      <c r="H28" s="79"/>
      <c r="I28" s="96"/>
      <c r="J28" s="79"/>
      <c r="K28" s="96"/>
      <c r="L28" s="79"/>
      <c r="M28" s="96"/>
      <c r="N28" s="79"/>
      <c r="O28" s="96"/>
      <c r="P28" s="79"/>
      <c r="Q28" s="96"/>
      <c r="R28" s="79"/>
      <c r="S28" s="96"/>
      <c r="T28" s="79"/>
      <c r="U28" s="96"/>
      <c r="V28" s="79"/>
      <c r="W28" s="97"/>
    </row>
    <row r="29" spans="1:23" s="20" customFormat="1" ht="15.75">
      <c r="A29" s="34"/>
      <c r="B29" s="26" t="s">
        <v>61</v>
      </c>
      <c r="C29" s="22"/>
      <c r="D29" s="27"/>
      <c r="E29" s="76"/>
      <c r="F29" s="77"/>
      <c r="G29" s="83"/>
      <c r="H29" s="77"/>
      <c r="I29" s="83"/>
      <c r="J29" s="77"/>
      <c r="K29" s="83"/>
      <c r="L29" s="77"/>
      <c r="M29" s="83"/>
      <c r="N29" s="77"/>
      <c r="O29" s="83"/>
      <c r="P29" s="77"/>
      <c r="Q29" s="83"/>
      <c r="R29" s="77"/>
      <c r="S29" s="83"/>
      <c r="T29" s="77"/>
      <c r="U29" s="83"/>
      <c r="V29" s="77"/>
      <c r="W29" s="93"/>
    </row>
    <row r="30" spans="1:23" s="20" customFormat="1" ht="15.75">
      <c r="A30" s="34"/>
      <c r="B30" s="26" t="s">
        <v>62</v>
      </c>
      <c r="C30" s="22"/>
      <c r="D30" s="27"/>
      <c r="E30" s="76" t="s">
        <v>44</v>
      </c>
      <c r="F30" s="77"/>
      <c r="G30" s="83" t="s">
        <v>45</v>
      </c>
      <c r="H30" s="77" t="s">
        <v>51</v>
      </c>
      <c r="I30" s="83">
        <v>42.82</v>
      </c>
      <c r="J30" s="77">
        <v>28.79</v>
      </c>
      <c r="K30" s="83">
        <v>11.13</v>
      </c>
      <c r="L30" s="77"/>
      <c r="M30" s="83"/>
      <c r="N30" s="77"/>
      <c r="O30" s="83"/>
      <c r="P30" s="77"/>
      <c r="Q30" s="83"/>
      <c r="R30" s="77">
        <v>3.5</v>
      </c>
      <c r="S30" s="83">
        <v>4.1</v>
      </c>
      <c r="T30" s="77">
        <v>6.43</v>
      </c>
      <c r="U30" s="83">
        <v>11.13</v>
      </c>
      <c r="V30" s="77">
        <v>19.95</v>
      </c>
      <c r="W30" s="107">
        <f>SUM(R30:V30)</f>
        <v>45.11</v>
      </c>
    </row>
    <row r="31" spans="1:23" s="20" customFormat="1" ht="15.75">
      <c r="A31" s="34"/>
      <c r="B31" s="26" t="s">
        <v>63</v>
      </c>
      <c r="C31" s="22"/>
      <c r="D31" s="27"/>
      <c r="E31" s="76"/>
      <c r="F31" s="77"/>
      <c r="G31" s="83"/>
      <c r="H31" s="77"/>
      <c r="I31" s="83"/>
      <c r="J31" s="77"/>
      <c r="K31" s="83"/>
      <c r="L31" s="77"/>
      <c r="M31" s="83"/>
      <c r="N31" s="77"/>
      <c r="O31" s="83"/>
      <c r="P31" s="77"/>
      <c r="Q31" s="83"/>
      <c r="R31" s="77"/>
      <c r="S31" s="83"/>
      <c r="T31" s="77"/>
      <c r="U31" s="83"/>
      <c r="V31" s="77"/>
      <c r="W31" s="93"/>
    </row>
    <row r="32" spans="1:23" s="20" customFormat="1" ht="15.75">
      <c r="A32" s="35"/>
      <c r="B32" s="30" t="s">
        <v>64</v>
      </c>
      <c r="C32" s="31"/>
      <c r="D32" s="32"/>
      <c r="E32" s="81"/>
      <c r="F32" s="82"/>
      <c r="G32" s="98"/>
      <c r="H32" s="82"/>
      <c r="I32" s="98"/>
      <c r="J32" s="82"/>
      <c r="K32" s="98"/>
      <c r="L32" s="82"/>
      <c r="M32" s="98"/>
      <c r="N32" s="82"/>
      <c r="O32" s="98"/>
      <c r="P32" s="82"/>
      <c r="Q32" s="98"/>
      <c r="R32" s="82"/>
      <c r="S32" s="98"/>
      <c r="T32" s="82"/>
      <c r="U32" s="98"/>
      <c r="V32" s="82"/>
      <c r="W32" s="99"/>
    </row>
    <row r="33" spans="1:23" s="20" customFormat="1" ht="15.75">
      <c r="A33" s="34" t="s">
        <v>68</v>
      </c>
      <c r="B33" s="26" t="s">
        <v>37</v>
      </c>
      <c r="C33" s="22"/>
      <c r="D33" s="27"/>
      <c r="E33" s="76"/>
      <c r="F33" s="77"/>
      <c r="G33" s="83"/>
      <c r="H33" s="77"/>
      <c r="I33" s="83"/>
      <c r="J33" s="77"/>
      <c r="K33" s="83"/>
      <c r="L33" s="77"/>
      <c r="M33" s="83"/>
      <c r="N33" s="77"/>
      <c r="O33" s="83"/>
      <c r="P33" s="77"/>
      <c r="Q33" s="83"/>
      <c r="R33" s="77"/>
      <c r="S33" s="83"/>
      <c r="T33" s="77"/>
      <c r="U33" s="83"/>
      <c r="V33" s="77"/>
      <c r="W33" s="79"/>
    </row>
    <row r="34" spans="1:23" s="20" customFormat="1" ht="15.75">
      <c r="A34" s="34"/>
      <c r="B34" s="26" t="s">
        <v>38</v>
      </c>
      <c r="C34" s="22"/>
      <c r="D34" s="27"/>
      <c r="E34" s="76"/>
      <c r="F34" s="77">
        <v>15.21</v>
      </c>
      <c r="G34" s="83" t="s">
        <v>45</v>
      </c>
      <c r="H34" s="77" t="s">
        <v>106</v>
      </c>
      <c r="I34" s="83">
        <v>18.59</v>
      </c>
      <c r="J34" s="77">
        <f>SUM(J36:J46)</f>
        <v>0</v>
      </c>
      <c r="K34" s="83">
        <v>0</v>
      </c>
      <c r="L34" s="77">
        <v>10.71</v>
      </c>
      <c r="M34" s="83">
        <v>4.5</v>
      </c>
      <c r="N34" s="77"/>
      <c r="O34" s="83"/>
      <c r="P34" s="77"/>
      <c r="Q34" s="82">
        <f>SUM(L34:P34)</f>
        <v>15.21</v>
      </c>
      <c r="R34" s="77">
        <f>SUM(R36:R46)</f>
        <v>9.58</v>
      </c>
      <c r="S34" s="83">
        <v>9.01</v>
      </c>
      <c r="T34" s="77"/>
      <c r="U34" s="83"/>
      <c r="V34" s="77"/>
      <c r="W34" s="82">
        <f>SUM(R34:V34)</f>
        <v>18.59</v>
      </c>
    </row>
    <row r="35" spans="1:23" s="19" customFormat="1" ht="15.75">
      <c r="A35" s="33"/>
      <c r="B35" s="40" t="s">
        <v>53</v>
      </c>
      <c r="C35" s="41"/>
      <c r="D35" s="42"/>
      <c r="E35" s="78"/>
      <c r="F35" s="79"/>
      <c r="G35" s="96"/>
      <c r="H35" s="79"/>
      <c r="I35" s="96"/>
      <c r="J35" s="79"/>
      <c r="K35" s="96"/>
      <c r="L35" s="79"/>
      <c r="M35" s="96"/>
      <c r="N35" s="79"/>
      <c r="O35" s="96"/>
      <c r="P35" s="79"/>
      <c r="Q35" s="83"/>
      <c r="R35" s="79"/>
      <c r="S35" s="96"/>
      <c r="T35" s="79"/>
      <c r="U35" s="96"/>
      <c r="V35" s="79"/>
      <c r="W35" s="93"/>
    </row>
    <row r="36" spans="1:23" s="19" customFormat="1" ht="15.75">
      <c r="A36" s="35"/>
      <c r="B36" s="43" t="s">
        <v>54</v>
      </c>
      <c r="C36" s="44"/>
      <c r="D36" s="45"/>
      <c r="E36" s="81" t="s">
        <v>44</v>
      </c>
      <c r="F36" s="82">
        <v>1.9</v>
      </c>
      <c r="G36" s="82" t="s">
        <v>45</v>
      </c>
      <c r="H36" s="82" t="s">
        <v>109</v>
      </c>
      <c r="I36" s="98">
        <v>1.61</v>
      </c>
      <c r="J36" s="82">
        <v>0</v>
      </c>
      <c r="K36" s="98">
        <v>0</v>
      </c>
      <c r="L36" s="82">
        <v>1.9</v>
      </c>
      <c r="M36" s="98"/>
      <c r="N36" s="82"/>
      <c r="O36" s="98"/>
      <c r="P36" s="82"/>
      <c r="Q36" s="82">
        <f aca="true" t="shared" si="0" ref="Q36:Q46">SUM(L36:P36)</f>
        <v>1.9</v>
      </c>
      <c r="R36" s="82">
        <v>1.61</v>
      </c>
      <c r="S36" s="98"/>
      <c r="T36" s="82"/>
      <c r="U36" s="98"/>
      <c r="V36" s="82"/>
      <c r="W36" s="82">
        <f aca="true" t="shared" si="1" ref="W36:W51">SUM(R36:V36)</f>
        <v>1.61</v>
      </c>
    </row>
    <row r="37" spans="1:23" s="19" customFormat="1" ht="15.75">
      <c r="A37" s="34"/>
      <c r="B37" s="29" t="s">
        <v>55</v>
      </c>
      <c r="C37" s="21"/>
      <c r="D37" s="28"/>
      <c r="E37" s="76"/>
      <c r="F37" s="77"/>
      <c r="G37" s="83"/>
      <c r="H37" s="77"/>
      <c r="I37" s="83"/>
      <c r="J37" s="77"/>
      <c r="K37" s="83"/>
      <c r="L37" s="77"/>
      <c r="M37" s="83"/>
      <c r="N37" s="77"/>
      <c r="O37" s="83"/>
      <c r="P37" s="77"/>
      <c r="Q37" s="83"/>
      <c r="R37" s="77"/>
      <c r="S37" s="83"/>
      <c r="T37" s="77"/>
      <c r="U37" s="83"/>
      <c r="V37" s="77"/>
      <c r="W37" s="93"/>
    </row>
    <row r="38" spans="1:23" s="19" customFormat="1" ht="15.75">
      <c r="A38" s="34"/>
      <c r="B38" s="29" t="s">
        <v>56</v>
      </c>
      <c r="C38" s="21"/>
      <c r="D38" s="28"/>
      <c r="E38" s="76" t="s">
        <v>44</v>
      </c>
      <c r="F38" s="77">
        <v>4.5</v>
      </c>
      <c r="G38" s="83" t="s">
        <v>108</v>
      </c>
      <c r="H38" s="77" t="s">
        <v>106</v>
      </c>
      <c r="I38" s="83">
        <v>9.01</v>
      </c>
      <c r="J38" s="77">
        <v>0</v>
      </c>
      <c r="K38" s="83">
        <v>0</v>
      </c>
      <c r="L38" s="77"/>
      <c r="M38" s="83">
        <v>4.5</v>
      </c>
      <c r="N38" s="77"/>
      <c r="O38" s="83"/>
      <c r="P38" s="77"/>
      <c r="Q38" s="82">
        <f t="shared" si="0"/>
        <v>4.5</v>
      </c>
      <c r="R38" s="77"/>
      <c r="S38" s="83">
        <v>9.01</v>
      </c>
      <c r="T38" s="77"/>
      <c r="U38" s="83"/>
      <c r="V38" s="77"/>
      <c r="W38" s="82">
        <f t="shared" si="1"/>
        <v>9.01</v>
      </c>
    </row>
    <row r="39" spans="1:23" s="19" customFormat="1" ht="15.75">
      <c r="A39" s="33"/>
      <c r="B39" s="46" t="s">
        <v>55</v>
      </c>
      <c r="C39" s="41"/>
      <c r="D39" s="42"/>
      <c r="E39" s="78"/>
      <c r="F39" s="79"/>
      <c r="G39" s="96"/>
      <c r="H39" s="79"/>
      <c r="I39" s="96"/>
      <c r="J39" s="79"/>
      <c r="K39" s="96"/>
      <c r="L39" s="79"/>
      <c r="M39" s="96"/>
      <c r="N39" s="79"/>
      <c r="O39" s="96"/>
      <c r="P39" s="79"/>
      <c r="Q39" s="83"/>
      <c r="R39" s="79"/>
      <c r="S39" s="96"/>
      <c r="T39" s="79"/>
      <c r="U39" s="96"/>
      <c r="V39" s="79"/>
      <c r="W39" s="93"/>
    </row>
    <row r="40" spans="1:23" s="19" customFormat="1" ht="15.75">
      <c r="A40" s="35"/>
      <c r="B40" s="43" t="s">
        <v>57</v>
      </c>
      <c r="C40" s="44"/>
      <c r="D40" s="45"/>
      <c r="E40" s="81" t="s">
        <v>44</v>
      </c>
      <c r="F40" s="82">
        <v>1</v>
      </c>
      <c r="G40" s="82" t="s">
        <v>45</v>
      </c>
      <c r="H40" s="82" t="s">
        <v>109</v>
      </c>
      <c r="I40" s="98">
        <v>0.95</v>
      </c>
      <c r="J40" s="82">
        <v>0</v>
      </c>
      <c r="K40" s="98">
        <v>0</v>
      </c>
      <c r="L40" s="82">
        <v>1</v>
      </c>
      <c r="M40" s="98"/>
      <c r="N40" s="82"/>
      <c r="O40" s="98"/>
      <c r="P40" s="82"/>
      <c r="Q40" s="82">
        <f t="shared" si="0"/>
        <v>1</v>
      </c>
      <c r="R40" s="82">
        <v>0.95</v>
      </c>
      <c r="S40" s="98"/>
      <c r="T40" s="82"/>
      <c r="U40" s="98"/>
      <c r="V40" s="82"/>
      <c r="W40" s="82">
        <f t="shared" si="1"/>
        <v>0.95</v>
      </c>
    </row>
    <row r="41" spans="1:23" s="19" customFormat="1" ht="15.75">
      <c r="A41" s="34"/>
      <c r="B41" s="29" t="s">
        <v>55</v>
      </c>
      <c r="C41" s="21"/>
      <c r="D41" s="28"/>
      <c r="E41" s="76"/>
      <c r="F41" s="77"/>
      <c r="G41" s="83"/>
      <c r="H41" s="77"/>
      <c r="I41" s="83"/>
      <c r="J41" s="77"/>
      <c r="K41" s="83"/>
      <c r="L41" s="77"/>
      <c r="M41" s="83"/>
      <c r="N41" s="77"/>
      <c r="O41" s="83"/>
      <c r="P41" s="77"/>
      <c r="Q41" s="83"/>
      <c r="R41" s="77"/>
      <c r="S41" s="83"/>
      <c r="T41" s="77"/>
      <c r="U41" s="83"/>
      <c r="V41" s="77"/>
      <c r="W41" s="93"/>
    </row>
    <row r="42" spans="1:23" s="19" customFormat="1" ht="15.75">
      <c r="A42" s="34"/>
      <c r="B42" s="29" t="s">
        <v>58</v>
      </c>
      <c r="C42" s="21"/>
      <c r="D42" s="28"/>
      <c r="E42" s="76" t="s">
        <v>44</v>
      </c>
      <c r="F42" s="77">
        <v>2.8</v>
      </c>
      <c r="G42" s="83" t="s">
        <v>45</v>
      </c>
      <c r="H42" s="77" t="s">
        <v>109</v>
      </c>
      <c r="I42" s="83">
        <v>2.36</v>
      </c>
      <c r="J42" s="77">
        <v>0</v>
      </c>
      <c r="K42" s="83">
        <v>0</v>
      </c>
      <c r="L42" s="77">
        <v>2.8</v>
      </c>
      <c r="M42" s="83"/>
      <c r="N42" s="77"/>
      <c r="O42" s="83"/>
      <c r="P42" s="77"/>
      <c r="Q42" s="82">
        <f t="shared" si="0"/>
        <v>2.8</v>
      </c>
      <c r="R42" s="77">
        <v>2.36</v>
      </c>
      <c r="S42" s="83"/>
      <c r="T42" s="77"/>
      <c r="U42" s="83"/>
      <c r="V42" s="77"/>
      <c r="W42" s="82">
        <f t="shared" si="1"/>
        <v>2.36</v>
      </c>
    </row>
    <row r="43" spans="1:23" s="19" customFormat="1" ht="15.75">
      <c r="A43" s="33"/>
      <c r="B43" s="46" t="s">
        <v>55</v>
      </c>
      <c r="C43" s="41"/>
      <c r="D43" s="42"/>
      <c r="E43" s="78"/>
      <c r="F43" s="79"/>
      <c r="G43" s="96"/>
      <c r="H43" s="79"/>
      <c r="I43" s="96"/>
      <c r="J43" s="79"/>
      <c r="K43" s="96"/>
      <c r="L43" s="79"/>
      <c r="M43" s="96"/>
      <c r="N43" s="79"/>
      <c r="O43" s="96"/>
      <c r="P43" s="79"/>
      <c r="Q43" s="83"/>
      <c r="R43" s="79"/>
      <c r="S43" s="96"/>
      <c r="T43" s="79"/>
      <c r="U43" s="96"/>
      <c r="V43" s="79"/>
      <c r="W43" s="93"/>
    </row>
    <row r="44" spans="1:23" s="19" customFormat="1" ht="15.75">
      <c r="A44" s="35"/>
      <c r="B44" s="43" t="s">
        <v>59</v>
      </c>
      <c r="C44" s="44"/>
      <c r="D44" s="45"/>
      <c r="E44" s="81" t="s">
        <v>44</v>
      </c>
      <c r="F44" s="82">
        <v>2.7</v>
      </c>
      <c r="G44" s="82" t="s">
        <v>45</v>
      </c>
      <c r="H44" s="82" t="s">
        <v>109</v>
      </c>
      <c r="I44" s="98">
        <v>3.07</v>
      </c>
      <c r="J44" s="82">
        <v>0</v>
      </c>
      <c r="K44" s="98">
        <v>0</v>
      </c>
      <c r="L44" s="82">
        <v>2.7</v>
      </c>
      <c r="M44" s="98"/>
      <c r="N44" s="82"/>
      <c r="O44" s="98"/>
      <c r="P44" s="82"/>
      <c r="Q44" s="82">
        <f t="shared" si="0"/>
        <v>2.7</v>
      </c>
      <c r="R44" s="82">
        <v>3.07</v>
      </c>
      <c r="S44" s="98"/>
      <c r="T44" s="82"/>
      <c r="U44" s="98"/>
      <c r="V44" s="82"/>
      <c r="W44" s="82">
        <f t="shared" si="1"/>
        <v>3.07</v>
      </c>
    </row>
    <row r="45" spans="1:23" s="19" customFormat="1" ht="15.75">
      <c r="A45" s="34"/>
      <c r="B45" s="29" t="s">
        <v>55</v>
      </c>
      <c r="C45" s="21"/>
      <c r="D45" s="28"/>
      <c r="E45" s="76"/>
      <c r="F45" s="77"/>
      <c r="G45" s="83"/>
      <c r="H45" s="77"/>
      <c r="I45" s="83"/>
      <c r="J45" s="77"/>
      <c r="K45" s="83"/>
      <c r="L45" s="77"/>
      <c r="M45" s="83"/>
      <c r="N45" s="77"/>
      <c r="O45" s="83"/>
      <c r="P45" s="77"/>
      <c r="Q45" s="83"/>
      <c r="R45" s="77"/>
      <c r="S45" s="83"/>
      <c r="T45" s="77"/>
      <c r="U45" s="83"/>
      <c r="V45" s="77"/>
      <c r="W45" s="93"/>
    </row>
    <row r="46" spans="1:23" s="19" customFormat="1" ht="15.75">
      <c r="A46" s="34"/>
      <c r="B46" s="26" t="s">
        <v>60</v>
      </c>
      <c r="C46" s="22"/>
      <c r="D46" s="27"/>
      <c r="E46" s="76" t="s">
        <v>44</v>
      </c>
      <c r="F46" s="77">
        <v>2.31</v>
      </c>
      <c r="G46" s="83" t="s">
        <v>45</v>
      </c>
      <c r="H46" s="77" t="s">
        <v>109</v>
      </c>
      <c r="I46" s="83">
        <v>1.59</v>
      </c>
      <c r="J46" s="77">
        <v>0</v>
      </c>
      <c r="K46" s="83">
        <v>0</v>
      </c>
      <c r="L46" s="77">
        <v>2.31</v>
      </c>
      <c r="M46" s="83"/>
      <c r="N46" s="77"/>
      <c r="O46" s="83"/>
      <c r="P46" s="77"/>
      <c r="Q46" s="83">
        <f t="shared" si="0"/>
        <v>2.31</v>
      </c>
      <c r="R46" s="77">
        <v>1.59</v>
      </c>
      <c r="S46" s="83"/>
      <c r="T46" s="77"/>
      <c r="U46" s="83"/>
      <c r="V46" s="77"/>
      <c r="W46" s="82">
        <f t="shared" si="1"/>
        <v>1.59</v>
      </c>
    </row>
    <row r="47" spans="1:23" s="19" customFormat="1" ht="15.75">
      <c r="A47" s="33" t="s">
        <v>73</v>
      </c>
      <c r="B47" s="23" t="s">
        <v>37</v>
      </c>
      <c r="C47" s="24"/>
      <c r="D47" s="25"/>
      <c r="E47" s="78"/>
      <c r="F47" s="79"/>
      <c r="G47" s="96"/>
      <c r="H47" s="79"/>
      <c r="I47" s="96"/>
      <c r="J47" s="79"/>
      <c r="K47" s="96"/>
      <c r="L47" s="79"/>
      <c r="M47" s="96"/>
      <c r="N47" s="79"/>
      <c r="O47" s="96"/>
      <c r="P47" s="79"/>
      <c r="Q47" s="96"/>
      <c r="R47" s="79"/>
      <c r="S47" s="96"/>
      <c r="T47" s="79"/>
      <c r="U47" s="96"/>
      <c r="V47" s="79"/>
      <c r="W47" s="93"/>
    </row>
    <row r="48" spans="1:23" s="19" customFormat="1" ht="15.75">
      <c r="A48" s="35"/>
      <c r="B48" s="30" t="s">
        <v>66</v>
      </c>
      <c r="C48" s="31"/>
      <c r="D48" s="32"/>
      <c r="E48" s="81" t="s">
        <v>44</v>
      </c>
      <c r="F48" s="82">
        <v>62.001</v>
      </c>
      <c r="G48" s="82" t="s">
        <v>45</v>
      </c>
      <c r="H48" s="104" t="s">
        <v>115</v>
      </c>
      <c r="I48" s="98">
        <v>44.216</v>
      </c>
      <c r="J48" s="82">
        <v>24.266</v>
      </c>
      <c r="K48" s="98">
        <v>13.986</v>
      </c>
      <c r="L48" s="82">
        <v>14.04</v>
      </c>
      <c r="M48" s="98">
        <v>4.08</v>
      </c>
      <c r="N48" s="82">
        <v>17.93</v>
      </c>
      <c r="O48" s="98">
        <v>17.175</v>
      </c>
      <c r="P48" s="82">
        <v>8.776</v>
      </c>
      <c r="Q48" s="98">
        <f>SUM(L48:P48)</f>
        <v>62.00099999999999</v>
      </c>
      <c r="R48" s="82">
        <v>7.67</v>
      </c>
      <c r="S48" s="98">
        <v>2.39</v>
      </c>
      <c r="T48" s="82">
        <v>9.89</v>
      </c>
      <c r="U48" s="98">
        <v>13.986</v>
      </c>
      <c r="V48" s="108">
        <v>6.96</v>
      </c>
      <c r="W48" s="108">
        <f t="shared" si="1"/>
        <v>40.89600000000001</v>
      </c>
    </row>
    <row r="49" spans="1:23" s="19" customFormat="1" ht="15.75">
      <c r="A49" s="34" t="s">
        <v>74</v>
      </c>
      <c r="B49" s="26" t="s">
        <v>46</v>
      </c>
      <c r="C49" s="22"/>
      <c r="D49" s="27"/>
      <c r="E49" s="76"/>
      <c r="F49" s="77">
        <v>0.25</v>
      </c>
      <c r="G49" s="83" t="s">
        <v>45</v>
      </c>
      <c r="H49" s="77" t="s">
        <v>109</v>
      </c>
      <c r="I49" s="83">
        <v>0.95</v>
      </c>
      <c r="J49" s="77">
        <v>0</v>
      </c>
      <c r="K49" s="83">
        <v>0</v>
      </c>
      <c r="L49" s="77">
        <v>0.25</v>
      </c>
      <c r="M49" s="83"/>
      <c r="N49" s="77"/>
      <c r="O49" s="83"/>
      <c r="P49" s="77"/>
      <c r="Q49" s="83"/>
      <c r="R49" s="77">
        <v>0.95</v>
      </c>
      <c r="S49" s="83"/>
      <c r="T49" s="77"/>
      <c r="U49" s="83"/>
      <c r="V49" s="77"/>
      <c r="W49" s="75">
        <f t="shared" si="1"/>
        <v>0.95</v>
      </c>
    </row>
    <row r="50" spans="1:23" s="20" customFormat="1" ht="15.75">
      <c r="A50" s="33"/>
      <c r="B50" s="23" t="s">
        <v>82</v>
      </c>
      <c r="C50" s="24"/>
      <c r="D50" s="25"/>
      <c r="E50" s="78"/>
      <c r="F50" s="79"/>
      <c r="G50" s="96"/>
      <c r="H50" s="79"/>
      <c r="I50" s="96"/>
      <c r="J50" s="79"/>
      <c r="K50" s="96"/>
      <c r="L50" s="79"/>
      <c r="M50" s="96"/>
      <c r="N50" s="79"/>
      <c r="O50" s="96"/>
      <c r="P50" s="79"/>
      <c r="Q50" s="96"/>
      <c r="R50" s="79"/>
      <c r="S50" s="96"/>
      <c r="T50" s="79"/>
      <c r="U50" s="96"/>
      <c r="V50" s="79"/>
      <c r="W50" s="93"/>
    </row>
    <row r="51" spans="1:23" s="20" customFormat="1" ht="15.75">
      <c r="A51" s="34"/>
      <c r="B51" s="26" t="s">
        <v>83</v>
      </c>
      <c r="C51" s="22"/>
      <c r="D51" s="27"/>
      <c r="E51" s="76" t="s">
        <v>44</v>
      </c>
      <c r="F51" s="77">
        <v>0.25</v>
      </c>
      <c r="G51" s="83" t="s">
        <v>45</v>
      </c>
      <c r="H51" s="77" t="s">
        <v>109</v>
      </c>
      <c r="I51" s="83">
        <v>0.95</v>
      </c>
      <c r="J51" s="77">
        <v>0</v>
      </c>
      <c r="K51" s="83">
        <v>0</v>
      </c>
      <c r="L51" s="77">
        <v>0.25</v>
      </c>
      <c r="M51" s="83"/>
      <c r="N51" s="77"/>
      <c r="O51" s="83"/>
      <c r="P51" s="77"/>
      <c r="Q51" s="83"/>
      <c r="R51" s="77">
        <v>0.95</v>
      </c>
      <c r="S51" s="83"/>
      <c r="T51" s="77"/>
      <c r="U51" s="83"/>
      <c r="V51" s="77"/>
      <c r="W51" s="93">
        <f t="shared" si="1"/>
        <v>0.95</v>
      </c>
    </row>
    <row r="52" spans="1:23" s="20" customFormat="1" ht="15.75">
      <c r="A52" s="35"/>
      <c r="B52" s="30" t="s">
        <v>67</v>
      </c>
      <c r="C52" s="31"/>
      <c r="D52" s="32"/>
      <c r="E52" s="81"/>
      <c r="F52" s="82"/>
      <c r="G52" s="98"/>
      <c r="H52" s="82"/>
      <c r="I52" s="98"/>
      <c r="J52" s="82"/>
      <c r="K52" s="98"/>
      <c r="L52" s="82"/>
      <c r="M52" s="98"/>
      <c r="N52" s="82"/>
      <c r="O52" s="98"/>
      <c r="P52" s="82"/>
      <c r="Q52" s="98"/>
      <c r="R52" s="82"/>
      <c r="S52" s="98"/>
      <c r="T52" s="82"/>
      <c r="U52" s="98"/>
      <c r="V52" s="82"/>
      <c r="W52" s="99"/>
    </row>
    <row r="53" spans="1:23" s="20" customFormat="1" ht="15.75">
      <c r="A53" s="63" t="s">
        <v>68</v>
      </c>
      <c r="B53" s="55" t="s">
        <v>85</v>
      </c>
      <c r="C53" s="56"/>
      <c r="D53" s="57"/>
      <c r="E53" s="76"/>
      <c r="F53" s="77"/>
      <c r="G53" s="83"/>
      <c r="H53" s="77"/>
      <c r="I53" s="83"/>
      <c r="J53" s="77"/>
      <c r="K53" s="83"/>
      <c r="L53" s="77"/>
      <c r="M53" s="83"/>
      <c r="N53" s="77"/>
      <c r="O53" s="83"/>
      <c r="P53" s="77"/>
      <c r="Q53" s="83"/>
      <c r="R53" s="77"/>
      <c r="S53" s="83"/>
      <c r="T53" s="77"/>
      <c r="U53" s="83"/>
      <c r="V53" s="77"/>
      <c r="W53" s="93"/>
    </row>
    <row r="54" spans="1:23" s="20" customFormat="1" ht="15.75">
      <c r="A54" s="63"/>
      <c r="B54" s="55" t="s">
        <v>84</v>
      </c>
      <c r="C54" s="56"/>
      <c r="D54" s="57"/>
      <c r="E54" s="76"/>
      <c r="F54" s="77"/>
      <c r="G54" s="83"/>
      <c r="H54" s="77"/>
      <c r="I54" s="83"/>
      <c r="J54" s="77"/>
      <c r="K54" s="83"/>
      <c r="L54" s="77"/>
      <c r="M54" s="83"/>
      <c r="N54" s="77"/>
      <c r="O54" s="83"/>
      <c r="P54" s="77"/>
      <c r="Q54" s="83"/>
      <c r="R54" s="77"/>
      <c r="S54" s="83"/>
      <c r="T54" s="77"/>
      <c r="U54" s="83"/>
      <c r="V54" s="77"/>
      <c r="W54" s="93"/>
    </row>
    <row r="55" spans="1:23" s="20" customFormat="1" ht="15.75">
      <c r="A55" s="36" t="s">
        <v>65</v>
      </c>
      <c r="B55" s="37" t="s">
        <v>69</v>
      </c>
      <c r="C55" s="38"/>
      <c r="D55" s="39"/>
      <c r="E55" s="74"/>
      <c r="F55" s="75"/>
      <c r="G55" s="91"/>
      <c r="H55" s="75"/>
      <c r="I55" s="91"/>
      <c r="J55" s="75"/>
      <c r="K55" s="91"/>
      <c r="L55" s="75"/>
      <c r="M55" s="91"/>
      <c r="N55" s="75"/>
      <c r="O55" s="91"/>
      <c r="P55" s="75"/>
      <c r="Q55" s="91"/>
      <c r="R55" s="75"/>
      <c r="S55" s="91"/>
      <c r="T55" s="75"/>
      <c r="U55" s="91"/>
      <c r="V55" s="75"/>
      <c r="W55" s="92"/>
    </row>
    <row r="56" spans="1:23" s="20" customFormat="1" ht="15.75">
      <c r="A56" s="36" t="s">
        <v>47</v>
      </c>
      <c r="B56" s="37" t="s">
        <v>72</v>
      </c>
      <c r="C56" s="38"/>
      <c r="D56" s="39"/>
      <c r="E56" s="74"/>
      <c r="F56" s="75"/>
      <c r="G56" s="91"/>
      <c r="H56" s="75"/>
      <c r="I56" s="91"/>
      <c r="J56" s="75"/>
      <c r="K56" s="91"/>
      <c r="L56" s="75"/>
      <c r="M56" s="91"/>
      <c r="N56" s="75"/>
      <c r="O56" s="91"/>
      <c r="P56" s="75"/>
      <c r="Q56" s="91"/>
      <c r="R56" s="75"/>
      <c r="S56" s="91"/>
      <c r="T56" s="75"/>
      <c r="U56" s="91"/>
      <c r="V56" s="75"/>
      <c r="W56" s="92"/>
    </row>
    <row r="57" spans="1:23" s="54" customFormat="1" ht="15.75">
      <c r="A57" s="22"/>
      <c r="B57" s="22"/>
      <c r="C57" s="22"/>
      <c r="D57" s="2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</row>
    <row r="58" spans="1:23" s="54" customFormat="1" ht="15.75">
      <c r="A58" s="22"/>
      <c r="B58" s="22"/>
      <c r="C58" s="22"/>
      <c r="D58" s="22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</row>
    <row r="59" spans="1:23" s="20" customFormat="1" ht="15.75">
      <c r="A59" s="64" t="s">
        <v>73</v>
      </c>
      <c r="B59" s="65" t="s">
        <v>70</v>
      </c>
      <c r="C59" s="66"/>
      <c r="D59" s="67"/>
      <c r="E59" s="78"/>
      <c r="F59" s="79"/>
      <c r="G59" s="96"/>
      <c r="H59" s="79"/>
      <c r="I59" s="96"/>
      <c r="J59" s="79"/>
      <c r="K59" s="96"/>
      <c r="L59" s="79"/>
      <c r="M59" s="96"/>
      <c r="N59" s="79"/>
      <c r="O59" s="96"/>
      <c r="P59" s="79"/>
      <c r="Q59" s="96"/>
      <c r="R59" s="79"/>
      <c r="S59" s="96"/>
      <c r="T59" s="79"/>
      <c r="U59" s="96"/>
      <c r="V59" s="79"/>
      <c r="W59" s="97"/>
    </row>
    <row r="60" spans="1:23" s="20" customFormat="1" ht="15.75">
      <c r="A60" s="68"/>
      <c r="B60" s="69" t="s">
        <v>71</v>
      </c>
      <c r="C60" s="70"/>
      <c r="D60" s="71"/>
      <c r="E60" s="81"/>
      <c r="F60" s="82"/>
      <c r="G60" s="98"/>
      <c r="H60" s="82"/>
      <c r="I60" s="98"/>
      <c r="J60" s="82"/>
      <c r="K60" s="98"/>
      <c r="L60" s="82"/>
      <c r="M60" s="98"/>
      <c r="N60" s="82"/>
      <c r="O60" s="98"/>
      <c r="P60" s="82"/>
      <c r="Q60" s="98"/>
      <c r="R60" s="82"/>
      <c r="S60" s="98"/>
      <c r="T60" s="82"/>
      <c r="U60" s="98"/>
      <c r="V60" s="82"/>
      <c r="W60" s="99"/>
    </row>
    <row r="61" spans="1:23" s="20" customFormat="1" ht="15.75">
      <c r="A61" s="34" t="s">
        <v>65</v>
      </c>
      <c r="B61" s="26" t="s">
        <v>69</v>
      </c>
      <c r="C61" s="22"/>
      <c r="D61" s="27"/>
      <c r="E61" s="76"/>
      <c r="F61" s="77"/>
      <c r="G61" s="83"/>
      <c r="H61" s="77"/>
      <c r="I61" s="83"/>
      <c r="J61" s="77"/>
      <c r="K61" s="83"/>
      <c r="L61" s="77"/>
      <c r="M61" s="83"/>
      <c r="N61" s="77"/>
      <c r="O61" s="83"/>
      <c r="P61" s="77"/>
      <c r="Q61" s="83"/>
      <c r="R61" s="77"/>
      <c r="S61" s="83"/>
      <c r="T61" s="77"/>
      <c r="U61" s="83"/>
      <c r="V61" s="77"/>
      <c r="W61" s="93"/>
    </row>
    <row r="62" spans="1:23" s="20" customFormat="1" ht="15.75">
      <c r="A62" s="36" t="s">
        <v>47</v>
      </c>
      <c r="B62" s="37" t="s">
        <v>72</v>
      </c>
      <c r="C62" s="38"/>
      <c r="D62" s="39"/>
      <c r="E62" s="74"/>
      <c r="F62" s="75"/>
      <c r="G62" s="91"/>
      <c r="H62" s="75"/>
      <c r="I62" s="91"/>
      <c r="J62" s="75"/>
      <c r="K62" s="91"/>
      <c r="L62" s="75"/>
      <c r="M62" s="91"/>
      <c r="N62" s="75"/>
      <c r="O62" s="91"/>
      <c r="P62" s="75"/>
      <c r="Q62" s="91"/>
      <c r="R62" s="75"/>
      <c r="S62" s="91"/>
      <c r="T62" s="75"/>
      <c r="U62" s="91"/>
      <c r="V62" s="75"/>
      <c r="W62" s="92"/>
    </row>
    <row r="63" spans="1:23" s="20" customFormat="1" ht="15.75">
      <c r="A63" s="63" t="s">
        <v>74</v>
      </c>
      <c r="B63" s="55" t="s">
        <v>87</v>
      </c>
      <c r="C63" s="56"/>
      <c r="D63" s="57"/>
      <c r="E63" s="76"/>
      <c r="F63" s="77"/>
      <c r="G63" s="83"/>
      <c r="H63" s="77"/>
      <c r="I63" s="83"/>
      <c r="J63" s="77"/>
      <c r="K63" s="83"/>
      <c r="L63" s="77"/>
      <c r="M63" s="83"/>
      <c r="N63" s="77"/>
      <c r="O63" s="83"/>
      <c r="P63" s="77"/>
      <c r="Q63" s="83"/>
      <c r="R63" s="77"/>
      <c r="S63" s="83"/>
      <c r="T63" s="77"/>
      <c r="U63" s="83"/>
      <c r="V63" s="77"/>
      <c r="W63" s="93"/>
    </row>
    <row r="64" spans="1:23" s="20" customFormat="1" ht="15.75">
      <c r="A64" s="63"/>
      <c r="B64" s="55" t="s">
        <v>88</v>
      </c>
      <c r="C64" s="56"/>
      <c r="D64" s="57"/>
      <c r="E64" s="76"/>
      <c r="F64" s="77"/>
      <c r="G64" s="83"/>
      <c r="H64" s="77"/>
      <c r="I64" s="83"/>
      <c r="J64" s="77"/>
      <c r="K64" s="83"/>
      <c r="L64" s="77"/>
      <c r="M64" s="83"/>
      <c r="N64" s="77"/>
      <c r="O64" s="83"/>
      <c r="P64" s="77"/>
      <c r="Q64" s="83"/>
      <c r="R64" s="77"/>
      <c r="S64" s="83"/>
      <c r="T64" s="77"/>
      <c r="U64" s="83"/>
      <c r="V64" s="77"/>
      <c r="W64" s="93"/>
    </row>
    <row r="65" spans="1:23" s="20" customFormat="1" ht="15.75">
      <c r="A65" s="63"/>
      <c r="B65" s="55" t="s">
        <v>86</v>
      </c>
      <c r="C65" s="56"/>
      <c r="D65" s="57"/>
      <c r="E65" s="76"/>
      <c r="F65" s="77"/>
      <c r="G65" s="83"/>
      <c r="H65" s="77"/>
      <c r="I65" s="83"/>
      <c r="J65" s="77"/>
      <c r="K65" s="83"/>
      <c r="L65" s="77"/>
      <c r="M65" s="83"/>
      <c r="N65" s="77"/>
      <c r="O65" s="83"/>
      <c r="P65" s="77"/>
      <c r="Q65" s="83"/>
      <c r="R65" s="77"/>
      <c r="S65" s="83"/>
      <c r="T65" s="77"/>
      <c r="U65" s="83"/>
      <c r="V65" s="77"/>
      <c r="W65" s="93"/>
    </row>
    <row r="66" spans="1:23" s="20" customFormat="1" ht="15.75">
      <c r="A66" s="36" t="s">
        <v>65</v>
      </c>
      <c r="B66" s="37" t="s">
        <v>69</v>
      </c>
      <c r="C66" s="38"/>
      <c r="D66" s="39"/>
      <c r="E66" s="74"/>
      <c r="F66" s="75"/>
      <c r="G66" s="91"/>
      <c r="H66" s="75"/>
      <c r="I66" s="91"/>
      <c r="J66" s="75"/>
      <c r="K66" s="91"/>
      <c r="L66" s="75"/>
      <c r="M66" s="91"/>
      <c r="N66" s="75"/>
      <c r="O66" s="91"/>
      <c r="P66" s="75"/>
      <c r="Q66" s="91"/>
      <c r="R66" s="75"/>
      <c r="S66" s="91"/>
      <c r="T66" s="75"/>
      <c r="U66" s="91"/>
      <c r="V66" s="75"/>
      <c r="W66" s="92"/>
    </row>
    <row r="67" spans="1:23" s="20" customFormat="1" ht="15.75">
      <c r="A67" s="34" t="s">
        <v>47</v>
      </c>
      <c r="B67" s="26" t="s">
        <v>72</v>
      </c>
      <c r="C67" s="22"/>
      <c r="D67" s="27"/>
      <c r="E67" s="76"/>
      <c r="F67" s="77"/>
      <c r="G67" s="83"/>
      <c r="H67" s="77"/>
      <c r="I67" s="83"/>
      <c r="J67" s="77"/>
      <c r="K67" s="83"/>
      <c r="L67" s="77"/>
      <c r="M67" s="83"/>
      <c r="N67" s="77"/>
      <c r="O67" s="83"/>
      <c r="P67" s="77"/>
      <c r="Q67" s="83"/>
      <c r="R67" s="77"/>
      <c r="S67" s="83"/>
      <c r="T67" s="77"/>
      <c r="U67" s="83"/>
      <c r="V67" s="77"/>
      <c r="W67" s="93"/>
    </row>
    <row r="68" spans="1:23" s="86" customFormat="1" ht="15.75">
      <c r="A68" s="59" t="s">
        <v>47</v>
      </c>
      <c r="B68" s="58" t="s">
        <v>48</v>
      </c>
      <c r="C68" s="60"/>
      <c r="D68" s="61"/>
      <c r="E68" s="84"/>
      <c r="F68" s="85" t="s">
        <v>107</v>
      </c>
      <c r="G68" s="100" t="s">
        <v>108</v>
      </c>
      <c r="H68" s="85" t="s">
        <v>110</v>
      </c>
      <c r="I68" s="100">
        <v>17.86</v>
      </c>
      <c r="J68" s="85">
        <v>0</v>
      </c>
      <c r="K68" s="100">
        <v>0</v>
      </c>
      <c r="L68" s="85"/>
      <c r="M68" s="100"/>
      <c r="N68" s="85"/>
      <c r="O68" s="100" t="s">
        <v>128</v>
      </c>
      <c r="P68" s="85"/>
      <c r="Q68" s="100" t="s">
        <v>128</v>
      </c>
      <c r="R68" s="85"/>
      <c r="S68" s="100">
        <v>8.93</v>
      </c>
      <c r="T68" s="85">
        <v>8.93</v>
      </c>
      <c r="U68" s="100"/>
      <c r="V68" s="85"/>
      <c r="W68" s="85">
        <f>SUM(R68:V68)</f>
        <v>17.86</v>
      </c>
    </row>
    <row r="69" spans="1:23" s="20" customFormat="1" ht="15.75">
      <c r="A69" s="33" t="s">
        <v>49</v>
      </c>
      <c r="B69" s="23" t="s">
        <v>31</v>
      </c>
      <c r="C69" s="24"/>
      <c r="D69" s="25"/>
      <c r="E69" s="78"/>
      <c r="F69" s="79"/>
      <c r="G69" s="96"/>
      <c r="H69" s="79"/>
      <c r="I69" s="96"/>
      <c r="J69" s="79"/>
      <c r="K69" s="96"/>
      <c r="L69" s="79"/>
      <c r="M69" s="96"/>
      <c r="N69" s="79"/>
      <c r="O69" s="96"/>
      <c r="P69" s="79"/>
      <c r="Q69" s="96"/>
      <c r="R69" s="79"/>
      <c r="S69" s="96"/>
      <c r="T69" s="79"/>
      <c r="U69" s="96"/>
      <c r="V69" s="79"/>
      <c r="W69" s="79"/>
    </row>
    <row r="70" spans="1:23" s="20" customFormat="1" ht="15.75">
      <c r="A70" s="35"/>
      <c r="B70" s="30" t="s">
        <v>32</v>
      </c>
      <c r="C70" s="31"/>
      <c r="D70" s="32"/>
      <c r="E70" s="81"/>
      <c r="F70" s="82" t="s">
        <v>107</v>
      </c>
      <c r="G70" s="98" t="s">
        <v>108</v>
      </c>
      <c r="H70" s="82" t="s">
        <v>110</v>
      </c>
      <c r="I70" s="98">
        <v>17.86</v>
      </c>
      <c r="J70" s="82">
        <v>0</v>
      </c>
      <c r="K70" s="98">
        <v>0</v>
      </c>
      <c r="L70" s="82"/>
      <c r="M70" s="98"/>
      <c r="N70" s="82"/>
      <c r="O70" s="98" t="s">
        <v>128</v>
      </c>
      <c r="P70" s="82"/>
      <c r="Q70" s="98" t="s">
        <v>128</v>
      </c>
      <c r="R70" s="82"/>
      <c r="S70" s="98">
        <v>8.93</v>
      </c>
      <c r="T70" s="82">
        <v>8.93</v>
      </c>
      <c r="U70" s="98"/>
      <c r="V70" s="82"/>
      <c r="W70" s="82">
        <f>SUM(R70:V70)</f>
        <v>17.86</v>
      </c>
    </row>
    <row r="71" spans="1:23" s="20" customFormat="1" ht="15.75">
      <c r="A71" s="34"/>
      <c r="B71" s="26" t="s">
        <v>75</v>
      </c>
      <c r="C71" s="22"/>
      <c r="D71" s="27"/>
      <c r="E71" s="76"/>
      <c r="F71" s="77"/>
      <c r="G71" s="83"/>
      <c r="H71" s="77"/>
      <c r="I71" s="83"/>
      <c r="J71" s="77"/>
      <c r="K71" s="83"/>
      <c r="L71" s="77"/>
      <c r="M71" s="83"/>
      <c r="N71" s="77"/>
      <c r="O71" s="83"/>
      <c r="P71" s="77"/>
      <c r="Q71" s="83"/>
      <c r="R71" s="77"/>
      <c r="S71" s="83"/>
      <c r="T71" s="77"/>
      <c r="U71" s="83"/>
      <c r="V71" s="77"/>
      <c r="W71" s="77"/>
    </row>
    <row r="72" spans="1:23" s="20" customFormat="1" ht="15.75">
      <c r="A72" s="34"/>
      <c r="B72" s="26" t="s">
        <v>76</v>
      </c>
      <c r="C72" s="22"/>
      <c r="D72" s="27"/>
      <c r="E72" s="76"/>
      <c r="F72" s="77"/>
      <c r="G72" s="83"/>
      <c r="H72" s="77"/>
      <c r="I72" s="83"/>
      <c r="J72" s="77"/>
      <c r="K72" s="83"/>
      <c r="L72" s="77"/>
      <c r="M72" s="83"/>
      <c r="N72" s="77"/>
      <c r="O72" s="83"/>
      <c r="P72" s="77"/>
      <c r="Q72" s="83"/>
      <c r="R72" s="77"/>
      <c r="S72" s="83"/>
      <c r="T72" s="77"/>
      <c r="U72" s="83"/>
      <c r="V72" s="77"/>
      <c r="W72" s="77"/>
    </row>
    <row r="73" spans="1:23" s="20" customFormat="1" ht="15.75">
      <c r="A73" s="34"/>
      <c r="B73" s="26" t="s">
        <v>77</v>
      </c>
      <c r="C73" s="22"/>
      <c r="D73" s="27"/>
      <c r="E73" s="76" t="s">
        <v>44</v>
      </c>
      <c r="F73" s="77" t="s">
        <v>107</v>
      </c>
      <c r="G73" s="83" t="s">
        <v>108</v>
      </c>
      <c r="H73" s="77" t="s">
        <v>130</v>
      </c>
      <c r="I73" s="83">
        <v>17.86</v>
      </c>
      <c r="J73" s="77">
        <v>0</v>
      </c>
      <c r="K73" s="83">
        <v>0</v>
      </c>
      <c r="L73" s="77"/>
      <c r="M73" s="83"/>
      <c r="N73" s="77"/>
      <c r="O73" s="83" t="s">
        <v>128</v>
      </c>
      <c r="P73" s="77"/>
      <c r="Q73" s="83" t="s">
        <v>128</v>
      </c>
      <c r="R73" s="77"/>
      <c r="S73" s="83">
        <v>8.93</v>
      </c>
      <c r="T73" s="77">
        <v>8.93</v>
      </c>
      <c r="U73" s="83"/>
      <c r="V73" s="77"/>
      <c r="W73" s="77">
        <f>SUM(R73:V73)</f>
        <v>17.86</v>
      </c>
    </row>
    <row r="74" spans="1:23" s="20" customFormat="1" ht="15.75">
      <c r="A74" s="34"/>
      <c r="B74" s="26" t="s">
        <v>78</v>
      </c>
      <c r="C74" s="22"/>
      <c r="D74" s="27"/>
      <c r="E74" s="76"/>
      <c r="F74" s="82"/>
      <c r="G74" s="83"/>
      <c r="H74" s="82"/>
      <c r="I74" s="83"/>
      <c r="J74" s="82"/>
      <c r="K74" s="83"/>
      <c r="L74" s="82"/>
      <c r="M74" s="83"/>
      <c r="N74" s="82"/>
      <c r="O74" s="83"/>
      <c r="P74" s="82"/>
      <c r="Q74" s="83"/>
      <c r="R74" s="82"/>
      <c r="S74" s="83"/>
      <c r="T74" s="82"/>
      <c r="U74" s="83"/>
      <c r="V74" s="82"/>
      <c r="W74" s="82"/>
    </row>
    <row r="75" spans="1:23" s="86" customFormat="1" ht="15.75">
      <c r="A75" s="62" t="s">
        <v>79</v>
      </c>
      <c r="B75" s="58" t="s">
        <v>80</v>
      </c>
      <c r="C75" s="60"/>
      <c r="D75" s="61"/>
      <c r="E75" s="84"/>
      <c r="F75" s="87"/>
      <c r="G75" s="101"/>
      <c r="H75" s="87"/>
      <c r="I75" s="101"/>
      <c r="J75" s="87"/>
      <c r="K75" s="101"/>
      <c r="L75" s="87"/>
      <c r="M75" s="101"/>
      <c r="N75" s="87"/>
      <c r="O75" s="101"/>
      <c r="P75" s="87"/>
      <c r="Q75" s="101"/>
      <c r="R75" s="87"/>
      <c r="S75" s="101"/>
      <c r="T75" s="87"/>
      <c r="U75" s="101"/>
      <c r="V75" s="87"/>
      <c r="W75" s="102"/>
    </row>
    <row r="76" spans="1:23" s="20" customFormat="1" ht="15.75">
      <c r="A76" s="36" t="s">
        <v>65</v>
      </c>
      <c r="B76" s="37" t="s">
        <v>69</v>
      </c>
      <c r="C76" s="38"/>
      <c r="D76" s="39"/>
      <c r="E76" s="74"/>
      <c r="F76" s="75"/>
      <c r="G76" s="91"/>
      <c r="H76" s="75"/>
      <c r="I76" s="91"/>
      <c r="J76" s="75"/>
      <c r="K76" s="91"/>
      <c r="L76" s="75"/>
      <c r="M76" s="91"/>
      <c r="N76" s="75"/>
      <c r="O76" s="91"/>
      <c r="P76" s="75"/>
      <c r="Q76" s="91"/>
      <c r="R76" s="75"/>
      <c r="S76" s="91"/>
      <c r="T76" s="75"/>
      <c r="U76" s="91"/>
      <c r="V76" s="75"/>
      <c r="W76" s="92"/>
    </row>
    <row r="77" spans="1:23" s="20" customFormat="1" ht="15.75">
      <c r="A77" s="36" t="s">
        <v>47</v>
      </c>
      <c r="B77" s="37" t="s">
        <v>72</v>
      </c>
      <c r="C77" s="38"/>
      <c r="D77" s="39"/>
      <c r="E77" s="74"/>
      <c r="F77" s="75"/>
      <c r="G77" s="91"/>
      <c r="H77" s="75"/>
      <c r="I77" s="91"/>
      <c r="J77" s="75"/>
      <c r="K77" s="91"/>
      <c r="L77" s="75"/>
      <c r="M77" s="91"/>
      <c r="N77" s="75"/>
      <c r="O77" s="91"/>
      <c r="P77" s="75"/>
      <c r="Q77" s="91"/>
      <c r="R77" s="75"/>
      <c r="S77" s="91"/>
      <c r="T77" s="75"/>
      <c r="U77" s="91"/>
      <c r="V77" s="75"/>
      <c r="W77" s="92"/>
    </row>
    <row r="78" spans="1:23" s="86" customFormat="1" ht="15.75">
      <c r="A78" s="63" t="s">
        <v>81</v>
      </c>
      <c r="B78" s="55" t="s">
        <v>50</v>
      </c>
      <c r="C78" s="56"/>
      <c r="D78" s="57"/>
      <c r="E78" s="88"/>
      <c r="F78" s="89"/>
      <c r="G78" s="94" t="s">
        <v>45</v>
      </c>
      <c r="H78" s="89" t="s">
        <v>109</v>
      </c>
      <c r="I78" s="94">
        <v>2.824</v>
      </c>
      <c r="J78" s="89">
        <v>0.914</v>
      </c>
      <c r="K78" s="94">
        <v>0.914</v>
      </c>
      <c r="L78" s="89"/>
      <c r="M78" s="94"/>
      <c r="N78" s="89"/>
      <c r="O78" s="94"/>
      <c r="P78" s="89"/>
      <c r="Q78" s="94"/>
      <c r="R78" s="89">
        <v>1.91</v>
      </c>
      <c r="S78" s="94"/>
      <c r="T78" s="89"/>
      <c r="U78" s="94">
        <v>0.914</v>
      </c>
      <c r="V78" s="89"/>
      <c r="W78" s="95">
        <v>2.824</v>
      </c>
    </row>
    <row r="79" spans="1:23" s="20" customFormat="1" ht="15.75">
      <c r="A79" s="105" t="s">
        <v>117</v>
      </c>
      <c r="B79" s="37" t="s">
        <v>116</v>
      </c>
      <c r="C79" s="38"/>
      <c r="D79" s="39"/>
      <c r="E79" s="74"/>
      <c r="F79" s="75"/>
      <c r="G79" s="91"/>
      <c r="H79" s="75"/>
      <c r="I79" s="91">
        <v>1.91</v>
      </c>
      <c r="J79" s="75"/>
      <c r="K79" s="91"/>
      <c r="L79" s="75"/>
      <c r="M79" s="91"/>
      <c r="N79" s="75"/>
      <c r="O79" s="91"/>
      <c r="P79" s="75"/>
      <c r="Q79" s="91"/>
      <c r="R79" s="106">
        <v>1.91</v>
      </c>
      <c r="S79" s="91"/>
      <c r="T79" s="75"/>
      <c r="U79" s="91"/>
      <c r="V79" s="75"/>
      <c r="W79" s="92">
        <v>1.91</v>
      </c>
    </row>
    <row r="80" spans="1:23" s="20" customFormat="1" ht="15.75">
      <c r="A80" s="34" t="s">
        <v>118</v>
      </c>
      <c r="B80" s="26" t="s">
        <v>119</v>
      </c>
      <c r="C80" s="22"/>
      <c r="D80" s="27"/>
      <c r="E80" s="76"/>
      <c r="F80" s="77"/>
      <c r="G80" s="83"/>
      <c r="H80" s="77"/>
      <c r="I80" s="83">
        <v>0.914</v>
      </c>
      <c r="J80" s="75">
        <v>0.914</v>
      </c>
      <c r="K80" s="91">
        <v>0.914</v>
      </c>
      <c r="L80" s="77"/>
      <c r="M80" s="83"/>
      <c r="N80" s="77"/>
      <c r="O80" s="83"/>
      <c r="P80" s="77"/>
      <c r="Q80" s="83"/>
      <c r="R80" s="77"/>
      <c r="S80" s="83"/>
      <c r="T80" s="77"/>
      <c r="U80" s="83">
        <v>0.914</v>
      </c>
      <c r="V80" s="77"/>
      <c r="W80" s="93">
        <v>0.914</v>
      </c>
    </row>
    <row r="81" spans="1:23" s="20" customFormat="1" ht="15.75">
      <c r="A81" s="34"/>
      <c r="B81" s="55" t="s">
        <v>89</v>
      </c>
      <c r="C81" s="56"/>
      <c r="D81" s="57"/>
      <c r="E81" s="76"/>
      <c r="F81" s="77"/>
      <c r="G81" s="83"/>
      <c r="H81" s="77"/>
      <c r="I81" s="83"/>
      <c r="J81" s="77"/>
      <c r="K81" s="83"/>
      <c r="L81" s="77"/>
      <c r="M81" s="83"/>
      <c r="N81" s="77"/>
      <c r="O81" s="83"/>
      <c r="P81" s="77"/>
      <c r="Q81" s="83"/>
      <c r="R81" s="77"/>
      <c r="S81" s="83"/>
      <c r="T81" s="77"/>
      <c r="U81" s="83"/>
      <c r="V81" s="77"/>
      <c r="W81" s="93"/>
    </row>
    <row r="82" spans="1:23" s="20" customFormat="1" ht="15.75">
      <c r="A82" s="34"/>
      <c r="B82" s="55" t="s">
        <v>90</v>
      </c>
      <c r="C82" s="56"/>
      <c r="D82" s="57"/>
      <c r="E82" s="76"/>
      <c r="F82" s="77"/>
      <c r="G82" s="83"/>
      <c r="H82" s="77"/>
      <c r="I82" s="83"/>
      <c r="J82" s="77"/>
      <c r="K82" s="83"/>
      <c r="L82" s="77"/>
      <c r="M82" s="83"/>
      <c r="N82" s="77"/>
      <c r="O82" s="83"/>
      <c r="P82" s="77"/>
      <c r="Q82" s="83"/>
      <c r="R82" s="77"/>
      <c r="S82" s="83"/>
      <c r="T82" s="77"/>
      <c r="U82" s="83"/>
      <c r="V82" s="77"/>
      <c r="W82" s="93"/>
    </row>
    <row r="83" spans="1:23" s="20" customFormat="1" ht="15.75">
      <c r="A83" s="36" t="s">
        <v>65</v>
      </c>
      <c r="B83" s="37" t="s">
        <v>69</v>
      </c>
      <c r="C83" s="38"/>
      <c r="D83" s="39"/>
      <c r="E83" s="74"/>
      <c r="F83" s="75"/>
      <c r="G83" s="91"/>
      <c r="H83" s="75"/>
      <c r="I83" s="91"/>
      <c r="J83" s="75"/>
      <c r="K83" s="91"/>
      <c r="L83" s="75"/>
      <c r="M83" s="91"/>
      <c r="N83" s="75"/>
      <c r="O83" s="91"/>
      <c r="P83" s="75"/>
      <c r="Q83" s="91"/>
      <c r="R83" s="75"/>
      <c r="S83" s="91"/>
      <c r="T83" s="75"/>
      <c r="U83" s="91"/>
      <c r="V83" s="75"/>
      <c r="W83" s="92"/>
    </row>
    <row r="84" spans="1:23" s="20" customFormat="1" ht="15.75">
      <c r="A84" s="35" t="s">
        <v>47</v>
      </c>
      <c r="B84" s="30" t="s">
        <v>72</v>
      </c>
      <c r="C84" s="31"/>
      <c r="D84" s="32"/>
      <c r="E84" s="81"/>
      <c r="F84" s="82"/>
      <c r="G84" s="98"/>
      <c r="H84" s="82"/>
      <c r="I84" s="98"/>
      <c r="J84" s="82"/>
      <c r="K84" s="98"/>
      <c r="L84" s="82"/>
      <c r="M84" s="98"/>
      <c r="N84" s="82"/>
      <c r="O84" s="98"/>
      <c r="P84" s="82"/>
      <c r="Q84" s="98"/>
      <c r="R84" s="82"/>
      <c r="S84" s="98"/>
      <c r="T84" s="82"/>
      <c r="U84" s="98"/>
      <c r="V84" s="82"/>
      <c r="W84" s="99"/>
    </row>
    <row r="85" spans="1:23" s="20" customFormat="1" ht="15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1:92" s="20" customFormat="1" ht="15">
      <c r="A86" s="73" t="s">
        <v>91</v>
      </c>
      <c r="B86" s="72" t="s">
        <v>92</v>
      </c>
      <c r="C86" s="72"/>
      <c r="D86" s="72"/>
      <c r="E86" s="72"/>
      <c r="F86" s="72"/>
      <c r="G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</row>
    <row r="87" spans="1:92" s="20" customFormat="1" ht="15">
      <c r="A87" s="73" t="s">
        <v>93</v>
      </c>
      <c r="B87" s="72" t="s">
        <v>97</v>
      </c>
      <c r="C87" s="72"/>
      <c r="D87" s="72"/>
      <c r="E87" s="72"/>
      <c r="F87" s="72"/>
      <c r="G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</row>
    <row r="88" spans="1:92" s="20" customFormat="1" ht="15">
      <c r="A88" s="73" t="s">
        <v>94</v>
      </c>
      <c r="B88" s="72" t="s">
        <v>98</v>
      </c>
      <c r="C88"/>
      <c r="D88"/>
      <c r="E88"/>
      <c r="F88"/>
      <c r="G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</row>
    <row r="89" spans="1:92" s="20" customFormat="1" ht="15">
      <c r="A89" s="73" t="s">
        <v>95</v>
      </c>
      <c r="B89" s="72" t="s">
        <v>99</v>
      </c>
      <c r="C89"/>
      <c r="D89"/>
      <c r="E89"/>
      <c r="F89"/>
      <c r="G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</row>
    <row r="90" spans="1:92" s="20" customFormat="1" ht="15">
      <c r="A90" s="72"/>
      <c r="B90" s="72"/>
      <c r="C90" s="72"/>
      <c r="D90" s="72"/>
      <c r="E90" s="72"/>
      <c r="F90"/>
      <c r="G90"/>
      <c r="H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</row>
    <row r="91" spans="1:92" s="20" customFormat="1" ht="15.75">
      <c r="A91" s="19"/>
      <c r="B91" s="72" t="s">
        <v>96</v>
      </c>
      <c r="C91" s="72"/>
      <c r="D91" s="72"/>
      <c r="E91" s="72"/>
      <c r="F91" s="72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</row>
    <row r="92" spans="1:23" s="20" customFormat="1" ht="15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s="20" customFormat="1" ht="15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 s="20" customFormat="1" ht="15.75">
      <c r="A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s="20" customFormat="1" ht="15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 s="20" customFormat="1" ht="15.75">
      <c r="A96" s="19"/>
      <c r="B96" s="19" t="s">
        <v>127</v>
      </c>
      <c r="C96" s="19"/>
      <c r="D96" s="19"/>
      <c r="E96" s="19"/>
      <c r="F96" s="19"/>
      <c r="G96" s="19"/>
      <c r="H96" s="19"/>
      <c r="I96" s="19"/>
      <c r="J96" s="19"/>
      <c r="K96" s="19"/>
      <c r="L96" s="19" t="s">
        <v>114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1:23" s="20" customFormat="1" ht="15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1:23" s="20" customFormat="1" ht="15.75">
      <c r="A98" s="19"/>
      <c r="B98" s="19" t="s">
        <v>113</v>
      </c>
      <c r="C98" s="19"/>
      <c r="D98" s="19"/>
      <c r="E98" s="19"/>
      <c r="F98" s="19"/>
      <c r="G98" s="19"/>
      <c r="H98" s="19"/>
      <c r="I98" s="19"/>
      <c r="J98" s="19"/>
      <c r="K98" s="19"/>
      <c r="L98" s="19" t="s">
        <v>120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1:23" s="20" customFormat="1" ht="15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spans="1:23" s="20" customFormat="1" ht="15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1:23" s="20" customFormat="1" ht="15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</row>
    <row r="102" spans="1:23" s="20" customFormat="1" ht="15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1:23" s="20" customFormat="1" ht="15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1:23" s="20" customFormat="1" ht="15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1:23" s="20" customFormat="1" ht="15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1:23" s="20" customFormat="1" ht="15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1:23" s="20" customFormat="1" ht="15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1:23" s="20" customFormat="1" ht="15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</row>
    <row r="109" spans="1:23" s="20" customFormat="1" ht="15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1:23" s="20" customFormat="1" ht="15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1:23" s="20" customFormat="1" ht="15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1:23" s="20" customFormat="1" ht="15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1:23" s="20" customFormat="1" ht="15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1:23" s="20" customFormat="1" ht="15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1:23" s="20" customFormat="1" ht="15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1:23" s="20" customFormat="1" ht="15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1:23" s="20" customFormat="1" ht="15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1:23" s="20" customFormat="1" ht="15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1:23" s="20" customFormat="1" ht="15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1:23" s="20" customFormat="1" ht="15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1:23" s="20" customFormat="1" ht="15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1:23" s="20" customFormat="1" ht="15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1:23" s="20" customFormat="1" ht="15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1:23" s="20" customFormat="1" ht="15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</row>
    <row r="125" spans="1:23" s="20" customFormat="1" ht="15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1:23" s="20" customFormat="1" ht="15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</row>
    <row r="127" spans="1:23" s="20" customFormat="1" ht="15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</row>
    <row r="128" spans="1:23" s="20" customFormat="1" ht="15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1:23" s="20" customFormat="1" ht="15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s="20" customFormat="1" ht="15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1:23" s="20" customFormat="1" ht="15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1:23" s="20" customFormat="1" ht="15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1:23" s="20" customFormat="1" ht="15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1:23" s="20" customFormat="1" ht="15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1:23" s="20" customFormat="1" ht="15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1:23" s="20" customFormat="1" ht="15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1:23" s="20" customFormat="1" ht="15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1:23" s="20" customFormat="1" ht="15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1:23" s="20" customFormat="1" ht="15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1:23" s="20" customFormat="1" ht="15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1:23" s="20" customFormat="1" ht="15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1:23" s="20" customFormat="1" ht="15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1:23" s="20" customFormat="1" ht="15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1:23" s="20" customFormat="1" ht="15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1:23" s="20" customFormat="1" ht="15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1:23" s="20" customFormat="1" ht="15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  <row r="147" spans="1:23" s="20" customFormat="1" ht="15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</row>
    <row r="148" spans="1:23" s="20" customFormat="1" ht="15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</row>
    <row r="149" spans="1:23" s="20" customFormat="1" ht="15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1:23" s="20" customFormat="1" ht="15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1:23" s="20" customFormat="1" ht="15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</row>
    <row r="152" spans="1:23" s="20" customFormat="1" ht="15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</row>
    <row r="153" spans="1:23" s="20" customFormat="1" ht="15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</row>
    <row r="154" spans="1:23" s="20" customFormat="1" ht="15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</row>
    <row r="155" spans="1:23" s="20" customFormat="1" ht="15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</row>
    <row r="156" spans="1:23" s="20" customFormat="1" ht="15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</row>
    <row r="157" spans="1:23" s="20" customFormat="1" ht="15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</row>
    <row r="158" spans="1:23" s="20" customFormat="1" ht="15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</row>
    <row r="159" spans="1:23" s="20" customFormat="1" ht="15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</row>
    <row r="160" spans="1:23" s="20" customFormat="1" ht="15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</row>
    <row r="161" spans="1:23" s="20" customFormat="1" ht="15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</row>
    <row r="162" spans="1:23" s="20" customFormat="1" ht="15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1:23" s="20" customFormat="1" ht="15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1:23" s="20" customFormat="1" ht="15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</row>
    <row r="165" spans="1:23" s="20" customFormat="1" ht="15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1:23" s="20" customFormat="1" ht="15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1:23" s="20" customFormat="1" ht="15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</row>
    <row r="168" spans="1:23" s="20" customFormat="1" ht="15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1:23" s="20" customFormat="1" ht="15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1:23" s="20" customFormat="1" ht="15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1:23" s="20" customFormat="1" ht="15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1:23" s="20" customFormat="1" ht="15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1:23" s="20" customFormat="1" ht="15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1:23" s="20" customFormat="1" ht="15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1:23" s="20" customFormat="1" ht="15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1:23" s="20" customFormat="1" ht="15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</row>
    <row r="177" spans="1:23" s="20" customFormat="1" ht="15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</row>
    <row r="178" spans="1:23" s="20" customFormat="1" ht="15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</row>
    <row r="179" spans="1:23" s="20" customFormat="1" ht="15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</row>
    <row r="180" spans="1:23" s="20" customFormat="1" ht="15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</row>
    <row r="181" spans="1:23" s="20" customFormat="1" ht="15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</row>
    <row r="182" spans="1:23" s="20" customFormat="1" ht="15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1:23" s="20" customFormat="1" ht="15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</row>
    <row r="184" spans="1:23" s="20" customFormat="1" ht="15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1:23" s="20" customFormat="1" ht="15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1:23" s="20" customFormat="1" ht="15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1:23" s="20" customFormat="1" ht="15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88" spans="1:23" s="20" customFormat="1" ht="15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1:23" s="20" customFormat="1" ht="15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1:23" s="20" customFormat="1" ht="15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1:23" s="20" customFormat="1" ht="15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</row>
    <row r="192" spans="1:23" s="20" customFormat="1" ht="15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</row>
    <row r="193" spans="1:23" s="20" customFormat="1" ht="15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</row>
    <row r="194" spans="1:23" s="20" customFormat="1" ht="15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1:23" s="20" customFormat="1" ht="15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1:23" s="20" customFormat="1" ht="15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1:23" s="20" customFormat="1" ht="15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</row>
    <row r="198" spans="1:23" s="20" customFormat="1" ht="15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1:23" s="20" customFormat="1" ht="15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</row>
    <row r="200" spans="1:23" s="20" customFormat="1" ht="15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</row>
    <row r="201" spans="1:23" s="20" customFormat="1" ht="15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:23" s="20" customFormat="1" ht="15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:23" s="20" customFormat="1" ht="15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</row>
    <row r="204" spans="1:23" s="20" customFormat="1" ht="15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</row>
    <row r="205" spans="1:23" s="20" customFormat="1" ht="15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1:23" s="20" customFormat="1" ht="15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</row>
    <row r="207" spans="1:23" s="20" customFormat="1" ht="15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</row>
    <row r="208" spans="1:23" s="20" customFormat="1" ht="15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</row>
    <row r="209" spans="1:23" s="20" customFormat="1" ht="15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</row>
    <row r="210" spans="1:23" s="20" customFormat="1" ht="15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</row>
    <row r="211" spans="1:23" s="20" customFormat="1" ht="15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</row>
    <row r="212" spans="1:23" s="20" customFormat="1" ht="15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</row>
    <row r="213" spans="1:23" s="20" customFormat="1" ht="15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</row>
    <row r="214" spans="1:23" s="20" customFormat="1" ht="15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</row>
    <row r="215" spans="1:23" s="20" customFormat="1" ht="15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</row>
    <row r="216" spans="1:23" s="20" customFormat="1" ht="15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</row>
    <row r="217" spans="1:23" s="20" customFormat="1" ht="15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1:23" s="20" customFormat="1" ht="15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</row>
    <row r="219" spans="1:23" s="20" customFormat="1" ht="15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</row>
    <row r="220" spans="1:23" s="20" customFormat="1" ht="15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</row>
    <row r="221" spans="1:23" s="20" customFormat="1" ht="15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</row>
    <row r="222" spans="1:23" s="20" customFormat="1" ht="15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</row>
    <row r="223" spans="1:23" s="20" customFormat="1" ht="15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</row>
    <row r="224" spans="1:23" s="20" customFormat="1" ht="15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</row>
    <row r="225" spans="1:23" s="20" customFormat="1" ht="15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</row>
    <row r="226" spans="1:23" s="20" customFormat="1" ht="15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</row>
    <row r="227" spans="1:23" s="20" customFormat="1" ht="15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</row>
    <row r="228" spans="1:23" s="20" customFormat="1" ht="15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</row>
    <row r="229" spans="1:23" s="20" customFormat="1" ht="15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</row>
    <row r="230" spans="1:23" s="20" customFormat="1" ht="15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</row>
    <row r="231" spans="1:23" s="20" customFormat="1" ht="15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</row>
    <row r="232" spans="1:23" s="20" customFormat="1" ht="15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</row>
    <row r="233" spans="1:23" s="20" customFormat="1" ht="15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</row>
    <row r="234" spans="1:23" s="20" customFormat="1" ht="15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</row>
    <row r="235" spans="1:23" s="20" customFormat="1" ht="15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</row>
    <row r="236" spans="1:23" s="20" customFormat="1" ht="15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</row>
    <row r="237" spans="1:23" s="20" customFormat="1" ht="15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</row>
    <row r="238" spans="1:23" s="20" customFormat="1" ht="15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</row>
    <row r="239" spans="1:23" s="20" customFormat="1" ht="15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</row>
    <row r="240" spans="1:23" s="20" customFormat="1" ht="15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</row>
    <row r="241" spans="1:23" s="20" customFormat="1" ht="15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</row>
    <row r="242" spans="1:23" s="20" customFormat="1" ht="15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</row>
    <row r="243" spans="1:23" s="20" customFormat="1" ht="15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</row>
    <row r="244" spans="1:23" s="20" customFormat="1" ht="15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</row>
    <row r="245" spans="1:23" s="20" customFormat="1" ht="15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</row>
    <row r="246" spans="1:23" s="20" customFormat="1" ht="15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</row>
    <row r="247" spans="1:23" s="20" customFormat="1" ht="15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</row>
    <row r="248" spans="1:23" s="20" customFormat="1" ht="15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</row>
    <row r="249" spans="1:23" s="20" customFormat="1" ht="15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</row>
    <row r="250" spans="1:23" s="20" customFormat="1" ht="15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</row>
    <row r="251" spans="1:23" s="20" customFormat="1" ht="15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</row>
    <row r="252" spans="1:23" s="20" customFormat="1" ht="15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</row>
    <row r="253" spans="1:23" s="20" customFormat="1" ht="15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</row>
    <row r="254" spans="1:23" s="20" customFormat="1" ht="15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</row>
    <row r="255" spans="1:23" s="20" customFormat="1" ht="15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</row>
    <row r="256" spans="1:23" s="20" customFormat="1" ht="15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</row>
    <row r="257" spans="1:23" s="20" customFormat="1" ht="15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</row>
    <row r="258" spans="1:23" s="20" customFormat="1" ht="15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</row>
    <row r="259" spans="1:23" s="20" customFormat="1" ht="15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</row>
    <row r="260" spans="1:23" s="20" customFormat="1" ht="15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</row>
    <row r="261" spans="1:23" s="20" customFormat="1" ht="15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</row>
    <row r="262" spans="1:23" s="20" customFormat="1" ht="15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</row>
    <row r="263" spans="1:23" s="20" customFormat="1" ht="15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</row>
    <row r="264" spans="1:23" s="20" customFormat="1" ht="15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</row>
    <row r="265" spans="1:23" s="20" customFormat="1" ht="15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</row>
    <row r="266" spans="1:23" s="20" customFormat="1" ht="15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</row>
    <row r="267" spans="1:23" s="20" customFormat="1" ht="15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</row>
    <row r="268" spans="1:23" s="20" customFormat="1" ht="15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</row>
    <row r="269" spans="1:23" s="20" customFormat="1" ht="15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</row>
    <row r="270" spans="1:23" s="20" customFormat="1" ht="15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</row>
    <row r="271" spans="1:23" s="20" customFormat="1" ht="15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</row>
    <row r="272" spans="1:23" s="20" customFormat="1" ht="15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</row>
    <row r="273" spans="1:23" s="20" customFormat="1" ht="15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</row>
    <row r="274" spans="1:23" s="20" customFormat="1" ht="15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</row>
    <row r="275" spans="1:23" s="20" customFormat="1" ht="15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</row>
    <row r="276" spans="1:23" s="20" customFormat="1" ht="15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</row>
    <row r="277" spans="1:23" s="20" customFormat="1" ht="15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</row>
    <row r="278" spans="1:23" s="20" customFormat="1" ht="15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</row>
    <row r="279" spans="1:23" s="20" customFormat="1" ht="15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</row>
    <row r="280" spans="1:23" s="20" customFormat="1" ht="15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</row>
    <row r="281" spans="1:23" s="20" customFormat="1" ht="15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</row>
  </sheetData>
  <sheetProtection/>
  <mergeCells count="6">
    <mergeCell ref="A5:W5"/>
    <mergeCell ref="A6:W6"/>
    <mergeCell ref="L14:Q14"/>
    <mergeCell ref="R14:W14"/>
    <mergeCell ref="A14:A18"/>
    <mergeCell ref="B14:D18"/>
  </mergeCells>
  <printOptions/>
  <pageMargins left="0.3937007874015748" right="0.1968503937007874" top="0.7874015748031497" bottom="0.3937007874015748" header="0.5118110236220472" footer="0.5118110236220472"/>
  <pageSetup fitToHeight="2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"Алексинэнергосбыт"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Люлюк</dc:creator>
  <cp:keywords/>
  <dc:description/>
  <cp:lastModifiedBy>Чиркова Татьяна Дмитриевна</cp:lastModifiedBy>
  <cp:lastPrinted>2016-09-11T10:37:55Z</cp:lastPrinted>
  <dcterms:created xsi:type="dcterms:W3CDTF">2011-04-28T04:26:10Z</dcterms:created>
  <dcterms:modified xsi:type="dcterms:W3CDTF">2016-09-11T10:37:56Z</dcterms:modified>
  <cp:category/>
  <cp:version/>
  <cp:contentType/>
  <cp:contentStatus/>
</cp:coreProperties>
</file>