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285" activeTab="0"/>
  </bookViews>
  <sheets>
    <sheet name="стр.1_3" sheetId="1" r:id="rId1"/>
  </sheets>
  <definedNames>
    <definedName name="_xlnm.Print_Area" localSheetId="0">'стр.1_3'!$A$1:$DD$75</definedName>
  </definedNames>
  <calcPr fullCalcOnLoad="1"/>
</workbook>
</file>

<file path=xl/sharedStrings.xml><?xml version="1.0" encoding="utf-8"?>
<sst xmlns="http://schemas.openxmlformats.org/spreadsheetml/2006/main" count="191" uniqueCount="138">
  <si>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</si>
  <si>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</si>
  <si>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</si>
  <si>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</si>
  <si>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</si>
  <si>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</si>
  <si>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</si>
  <si>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</si>
  <si>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</si>
  <si>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</si>
  <si>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</si>
  <si>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</si>
  <si>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</si>
  <si>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</si>
  <si>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</si>
  <si>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</si>
  <si>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</si>
  <si>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</si>
  <si>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</si>
  <si>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</si>
  <si>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</si>
  <si>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</si>
  <si>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</si>
  <si>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</si>
  <si>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</si>
  <si>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</si>
  <si>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</si>
  <si>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</si>
  <si>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</si>
  <si>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</si>
  <si>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</si>
  <si>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</si>
  <si>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</si>
  <si>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</si>
  <si>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</si>
  <si>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</si>
  <si>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</si>
  <si>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</si>
  <si>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</si>
  <si>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</si>
  <si>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</si>
  <si>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</si>
  <si>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</si>
  <si>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</si>
  <si>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</si>
  <si>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</si>
  <si>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</si>
  <si>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</si>
  <si>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</si>
  <si>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</si>
  <si>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</si>
  <si>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</si>
  <si>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</si>
  <si>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</si>
  <si>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</si>
  <si>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</si>
  <si>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</si>
  <si>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</si>
  <si>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</si>
  <si>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</si>
  <si>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</si>
  <si>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</si>
  <si>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</si>
  <si>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</si>
  <si>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</si>
  <si>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</si>
  <si>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</si>
  <si>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</si>
  <si>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</si>
  <si>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</si>
  <si>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</si>
  <si>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</si>
  <si>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</si>
  <si>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</si>
  <si>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</si>
  <si>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</si>
  <si>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</si>
  <si>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</si>
  <si>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</si>
  <si>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</si>
  <si>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</si>
  <si>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</si>
  <si>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</si>
  <si>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</si>
  <si>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</si>
  <si>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</si>
  <si>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</si>
  <si>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</si>
  <si>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</si>
  <si>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</si>
  <si>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</si>
  <si>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</si>
  <si>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</si>
  <si>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</si>
  <si>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</si>
  <si>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</si>
  <si>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</si>
  <si>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</si>
  <si>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</si>
  <si>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</si>
  <si>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</si>
  <si>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</si>
  <si>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</si>
  <si>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</si>
  <si>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</si>
  <si>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</si>
  <si>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</si>
  <si>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</si>
  <si>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</si>
  <si>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</si>
  <si>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</si>
  <si>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</si>
  <si>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</si>
  <si>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</si>
  <si>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</si>
  <si>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</si>
  <si>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</si>
  <si>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</si>
  <si>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</si>
  <si>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</si>
  <si>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7111026984</t>
  </si>
  <si>
    <t>711101001</t>
  </si>
  <si>
    <t>3.1</t>
  </si>
  <si>
    <t>3.2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</si>
  <si>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</si>
  <si>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</si>
  <si>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</si>
  <si>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</si>
  <si>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</si>
  <si>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</si>
  <si>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</si>
  <si>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</si>
  <si>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r>
      <t xml:space="preserve">прочие неподконтрольные расходы (с расшифровкой) </t>
    </r>
    <r>
      <rPr>
        <i/>
        <sz val="10.5"/>
        <rFont val="Times New Roman"/>
        <family val="1"/>
      </rPr>
      <t>Коммунальные услуги</t>
    </r>
  </si>
  <si>
    <t>2017</t>
  </si>
  <si>
    <t>2021</t>
  </si>
  <si>
    <t>Год 2020</t>
  </si>
  <si>
    <t>методом долгосрочной индексации необходимой валовой выручки за  2020 год</t>
  </si>
  <si>
    <t>АО " Алексинская электросетевая компания"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</si>
</sst>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0" fontId="6" fillId="33" borderId="10" xfId="0" applyNumberFormat="1" applyFont="1" applyFill="1" applyBorder="1" applyAlignment="1">
      <alignment horizontal="center" vertical="center"/>
    </xf>
    <xf numFmtId="10" fontId="6" fillId="33" borderId="12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4"/>
  <sheetViews>
    <sheetView tabSelected="1" view="pageBreakPreview" zoomScaleSheetLayoutView="100" zoomScalePageLayoutView="0" workbookViewId="0" topLeftCell="A1">
      <selection activeCell="CD48" sqref="CD48:CM48"/>
    </sheetView>
  </sheetViews>
  <sheetFormatPr defaultColWidth="0.875" defaultRowHeight="15" customHeight="1"/>
  <cols>
    <col min="1" max="78" width="0.875" style="2" customWidth="1"/>
    <col min="79" max="79" width="1.25" style="2" customWidth="1"/>
    <col min="80" max="80" width="2.00390625" style="2" customWidth="1"/>
    <col min="81" max="86" width="0.875" style="2" customWidth="1"/>
    <col min="87" max="87" width="1.75390625" style="2" customWidth="1"/>
    <col min="88" max="16384" width="0.875" style="2" customWidth="1"/>
  </cols>
  <sheetData>
    <row r="1" s="1" customFormat="1" ht="12" customHeight="1">
      <c r="BO1" s="1" t="s">
        <v>96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</row>
    <row r="6" spans="1:108" s="3" customFormat="1" ht="14.25" customHeight="1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</row>
    <row r="7" spans="1:108" s="3" customFormat="1" ht="14.25" customHeight="1">
      <c r="A7" s="21" t="s">
        <v>97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1:108" s="3" customFormat="1" ht="14.25" customHeight="1">
      <c r="A8" s="21" t="s">
        <v>136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</row>
    <row r="9" ht="21" customHeight="1"/>
    <row r="10" spans="3:87" ht="15">
      <c r="C10" s="4" t="s">
        <v>30</v>
      </c>
      <c r="D10" s="4"/>
      <c r="AG10" s="29" t="s">
        <v>137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3:66" ht="15">
      <c r="C11" s="4" t="s">
        <v>31</v>
      </c>
      <c r="D11" s="4"/>
      <c r="J11" s="30" t="s">
        <v>120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3:66" ht="15">
      <c r="C12" s="4" t="s">
        <v>32</v>
      </c>
      <c r="D12" s="4"/>
      <c r="J12" s="31" t="s">
        <v>121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1" ht="15">
      <c r="C13" s="4" t="s">
        <v>33</v>
      </c>
      <c r="D13" s="4"/>
      <c r="AQ13" s="32" t="s">
        <v>133</v>
      </c>
      <c r="AR13" s="32"/>
      <c r="AS13" s="32"/>
      <c r="AT13" s="32"/>
      <c r="AU13" s="32"/>
      <c r="AV13" s="32"/>
      <c r="AW13" s="32"/>
      <c r="AX13" s="32"/>
      <c r="AY13" s="33" t="s">
        <v>34</v>
      </c>
      <c r="AZ13" s="33"/>
      <c r="BA13" s="32" t="s">
        <v>134</v>
      </c>
      <c r="BB13" s="32"/>
      <c r="BC13" s="32"/>
      <c r="BD13" s="32"/>
      <c r="BE13" s="32"/>
      <c r="BF13" s="32"/>
      <c r="BG13" s="32"/>
      <c r="BH13" s="32"/>
      <c r="BI13" s="2" t="s">
        <v>35</v>
      </c>
    </row>
    <row r="15" spans="1:108" s="6" customFormat="1" ht="13.5">
      <c r="A15" s="28" t="s">
        <v>27</v>
      </c>
      <c r="B15" s="23"/>
      <c r="C15" s="23"/>
      <c r="D15" s="23"/>
      <c r="E15" s="23"/>
      <c r="F15" s="23"/>
      <c r="G15" s="23"/>
      <c r="H15" s="23"/>
      <c r="I15" s="24"/>
      <c r="J15" s="22" t="s">
        <v>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4"/>
      <c r="BI15" s="28" t="s">
        <v>36</v>
      </c>
      <c r="BJ15" s="23"/>
      <c r="BK15" s="23"/>
      <c r="BL15" s="23"/>
      <c r="BM15" s="23"/>
      <c r="BN15" s="23"/>
      <c r="BO15" s="23"/>
      <c r="BP15" s="23"/>
      <c r="BQ15" s="23"/>
      <c r="BR15" s="23"/>
      <c r="BS15" s="24"/>
      <c r="BT15" s="12" t="s">
        <v>135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8" t="s">
        <v>3</v>
      </c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6" customFormat="1" ht="13.5">
      <c r="A16" s="25"/>
      <c r="B16" s="26"/>
      <c r="C16" s="26"/>
      <c r="D16" s="26"/>
      <c r="E16" s="26"/>
      <c r="F16" s="26"/>
      <c r="G16" s="26"/>
      <c r="H16" s="26"/>
      <c r="I16" s="27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7"/>
      <c r="BI16" s="25"/>
      <c r="BJ16" s="26"/>
      <c r="BK16" s="26"/>
      <c r="BL16" s="26"/>
      <c r="BM16" s="26"/>
      <c r="BN16" s="26"/>
      <c r="BO16" s="26"/>
      <c r="BP16" s="26"/>
      <c r="BQ16" s="26"/>
      <c r="BR16" s="26"/>
      <c r="BS16" s="27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6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18" t="s">
        <v>38</v>
      </c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20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98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39">
        <f>BT19+BT33+BT47</f>
        <v>144862.36000000002</v>
      </c>
      <c r="BU18" s="40"/>
      <c r="BV18" s="40"/>
      <c r="BW18" s="40"/>
      <c r="BX18" s="40"/>
      <c r="BY18" s="40"/>
      <c r="BZ18" s="40"/>
      <c r="CA18" s="40"/>
      <c r="CB18" s="40"/>
      <c r="CC18" s="41"/>
      <c r="CD18" s="39">
        <f>CD19+CD33+CD47</f>
        <v>153167.913</v>
      </c>
      <c r="CE18" s="40"/>
      <c r="CF18" s="40"/>
      <c r="CG18" s="40"/>
      <c r="CH18" s="40"/>
      <c r="CI18" s="40"/>
      <c r="CJ18" s="40"/>
      <c r="CK18" s="40"/>
      <c r="CL18" s="40"/>
      <c r="CM18" s="41"/>
      <c r="CN18" s="45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7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48">
        <f>BT20+BT25+BT27+BT31+BT32</f>
        <v>71772.12999999999</v>
      </c>
      <c r="BU19" s="49"/>
      <c r="BV19" s="49"/>
      <c r="BW19" s="49"/>
      <c r="BX19" s="49"/>
      <c r="BY19" s="49"/>
      <c r="BZ19" s="49"/>
      <c r="CA19" s="49"/>
      <c r="CB19" s="49"/>
      <c r="CC19" s="50"/>
      <c r="CD19" s="48">
        <f>CD20+CD25+CD27+CD31+CD32</f>
        <v>74335.963</v>
      </c>
      <c r="CE19" s="49"/>
      <c r="CF19" s="49"/>
      <c r="CG19" s="49"/>
      <c r="CH19" s="49"/>
      <c r="CI19" s="49"/>
      <c r="CJ19" s="49"/>
      <c r="CK19" s="49"/>
      <c r="CL19" s="49"/>
      <c r="CM19" s="50"/>
      <c r="CN19" s="45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7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42">
        <f>BT21+BT22</f>
        <v>22674.309999999998</v>
      </c>
      <c r="BU20" s="43"/>
      <c r="BV20" s="43"/>
      <c r="BW20" s="43"/>
      <c r="BX20" s="43"/>
      <c r="BY20" s="43"/>
      <c r="BZ20" s="43"/>
      <c r="CA20" s="43"/>
      <c r="CB20" s="43"/>
      <c r="CC20" s="44"/>
      <c r="CD20" s="42">
        <f>CD21+CD22</f>
        <v>17832.46</v>
      </c>
      <c r="CE20" s="43"/>
      <c r="CF20" s="43"/>
      <c r="CG20" s="43"/>
      <c r="CH20" s="43"/>
      <c r="CI20" s="43"/>
      <c r="CJ20" s="43"/>
      <c r="CK20" s="43"/>
      <c r="CL20" s="43"/>
      <c r="CM20" s="44"/>
      <c r="CN20" s="45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7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119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8389.98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>
        <v>6870.98</v>
      </c>
      <c r="CE21" s="13"/>
      <c r="CF21" s="13"/>
      <c r="CG21" s="13"/>
      <c r="CH21" s="13"/>
      <c r="CI21" s="13"/>
      <c r="CJ21" s="13"/>
      <c r="CK21" s="13"/>
      <c r="CL21" s="13"/>
      <c r="CM21" s="14"/>
      <c r="CN21" s="45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7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>
        <v>14284.33</v>
      </c>
      <c r="BU22" s="13"/>
      <c r="BV22" s="13"/>
      <c r="BW22" s="13"/>
      <c r="BX22" s="13"/>
      <c r="BY22" s="13"/>
      <c r="BZ22" s="13"/>
      <c r="CA22" s="13"/>
      <c r="CB22" s="13"/>
      <c r="CC22" s="14"/>
      <c r="CD22" s="15">
        <v>10961.48</v>
      </c>
      <c r="CE22" s="16"/>
      <c r="CF22" s="16"/>
      <c r="CG22" s="16"/>
      <c r="CH22" s="16"/>
      <c r="CI22" s="16"/>
      <c r="CJ22" s="16"/>
      <c r="CK22" s="16"/>
      <c r="CL22" s="16"/>
      <c r="CM22" s="17"/>
      <c r="CN22" s="45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7"/>
    </row>
    <row r="23" spans="1:108" s="6" customFormat="1" ht="58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/>
      <c r="BU23" s="13"/>
      <c r="BV23" s="13"/>
      <c r="BW23" s="13"/>
      <c r="BX23" s="13"/>
      <c r="BY23" s="13"/>
      <c r="BZ23" s="13"/>
      <c r="CA23" s="13"/>
      <c r="CB23" s="13"/>
      <c r="CC23" s="14"/>
      <c r="CD23" s="15"/>
      <c r="CE23" s="16"/>
      <c r="CF23" s="16"/>
      <c r="CG23" s="16"/>
      <c r="CH23" s="16"/>
      <c r="CI23" s="16"/>
      <c r="CJ23" s="16"/>
      <c r="CK23" s="16"/>
      <c r="CL23" s="16"/>
      <c r="CM23" s="17"/>
      <c r="CN23" s="45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7"/>
    </row>
    <row r="24" spans="1:10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/>
      <c r="BU24" s="13"/>
      <c r="BV24" s="13"/>
      <c r="BW24" s="13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3"/>
      <c r="CK24" s="13"/>
      <c r="CL24" s="13"/>
      <c r="CM24" s="14"/>
      <c r="CN24" s="45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7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48">
        <v>44453.96</v>
      </c>
      <c r="BU25" s="49"/>
      <c r="BV25" s="49"/>
      <c r="BW25" s="49"/>
      <c r="BX25" s="49"/>
      <c r="BY25" s="49"/>
      <c r="BZ25" s="49"/>
      <c r="CA25" s="49"/>
      <c r="CB25" s="49"/>
      <c r="CC25" s="50"/>
      <c r="CD25" s="48">
        <v>50161.73</v>
      </c>
      <c r="CE25" s="49"/>
      <c r="CF25" s="49"/>
      <c r="CG25" s="49"/>
      <c r="CH25" s="49"/>
      <c r="CI25" s="49"/>
      <c r="CJ25" s="49"/>
      <c r="CK25" s="49"/>
      <c r="CL25" s="49"/>
      <c r="CM25" s="50"/>
      <c r="CN25" s="45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7"/>
    </row>
    <row r="26" spans="1:10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51"/>
      <c r="BU26" s="52"/>
      <c r="BV26" s="52"/>
      <c r="BW26" s="52"/>
      <c r="BX26" s="52"/>
      <c r="BY26" s="52"/>
      <c r="BZ26" s="52"/>
      <c r="CA26" s="52"/>
      <c r="CB26" s="52"/>
      <c r="CC26" s="53"/>
      <c r="CD26" s="54"/>
      <c r="CE26" s="55"/>
      <c r="CF26" s="55"/>
      <c r="CG26" s="55"/>
      <c r="CH26" s="55"/>
      <c r="CI26" s="55"/>
      <c r="CJ26" s="55"/>
      <c r="CK26" s="55"/>
      <c r="CL26" s="55"/>
      <c r="CM26" s="56"/>
      <c r="CN26" s="45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7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101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42">
        <f>BT28+BT30</f>
        <v>4643.860000000001</v>
      </c>
      <c r="BU27" s="43"/>
      <c r="BV27" s="43"/>
      <c r="BW27" s="43"/>
      <c r="BX27" s="43"/>
      <c r="BY27" s="43"/>
      <c r="BZ27" s="43"/>
      <c r="CA27" s="43"/>
      <c r="CB27" s="43"/>
      <c r="CC27" s="44"/>
      <c r="CD27" s="42">
        <f>CD28+CD30</f>
        <v>6341.773</v>
      </c>
      <c r="CE27" s="43"/>
      <c r="CF27" s="43"/>
      <c r="CG27" s="43"/>
      <c r="CH27" s="43"/>
      <c r="CI27" s="43"/>
      <c r="CJ27" s="43"/>
      <c r="CK27" s="43"/>
      <c r="CL27" s="43"/>
      <c r="CM27" s="44"/>
      <c r="CN27" s="45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7"/>
    </row>
    <row r="28" spans="1:10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102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>
        <v>518.44</v>
      </c>
      <c r="BU28" s="13"/>
      <c r="BV28" s="13"/>
      <c r="BW28" s="13"/>
      <c r="BX28" s="13"/>
      <c r="BY28" s="13"/>
      <c r="BZ28" s="13"/>
      <c r="CA28" s="13"/>
      <c r="CB28" s="13"/>
      <c r="CC28" s="14"/>
      <c r="CD28" s="15">
        <v>597.153</v>
      </c>
      <c r="CE28" s="16"/>
      <c r="CF28" s="16"/>
      <c r="CG28" s="16"/>
      <c r="CH28" s="16"/>
      <c r="CI28" s="16"/>
      <c r="CJ28" s="16"/>
      <c r="CK28" s="16"/>
      <c r="CL28" s="16"/>
      <c r="CM28" s="17"/>
      <c r="CN28" s="45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7"/>
    </row>
    <row r="29" spans="1:108" s="6" customFormat="1" ht="1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/>
      <c r="BU29" s="13"/>
      <c r="BV29" s="13"/>
      <c r="BW29" s="13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3"/>
      <c r="CK29" s="13"/>
      <c r="CL29" s="13"/>
      <c r="CM29" s="14"/>
      <c r="CN29" s="45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7"/>
    </row>
    <row r="30" spans="1:108" s="6" customFormat="1" ht="30" customHeight="1">
      <c r="A30" s="8" t="s">
        <v>103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>
        <v>4125.42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2">
        <v>5744.62</v>
      </c>
      <c r="CE30" s="13"/>
      <c r="CF30" s="13"/>
      <c r="CG30" s="13"/>
      <c r="CH30" s="13"/>
      <c r="CI30" s="13"/>
      <c r="CJ30" s="13"/>
      <c r="CK30" s="13"/>
      <c r="CL30" s="13"/>
      <c r="CM30" s="14"/>
      <c r="CN30" s="45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7"/>
    </row>
    <row r="31" spans="1:108" s="6" customFormat="1" ht="45" customHeight="1">
      <c r="A31" s="8" t="s">
        <v>104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105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/>
      <c r="BU31" s="13"/>
      <c r="BV31" s="13"/>
      <c r="BW31" s="13"/>
      <c r="BX31" s="13"/>
      <c r="BY31" s="13"/>
      <c r="BZ31" s="13"/>
      <c r="CA31" s="13"/>
      <c r="CB31" s="13"/>
      <c r="CC31" s="14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45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7"/>
    </row>
    <row r="32" spans="1:108" s="6" customFormat="1" ht="30" customHeight="1">
      <c r="A32" s="8" t="s">
        <v>106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107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/>
      <c r="BU32" s="13"/>
      <c r="BV32" s="13"/>
      <c r="BW32" s="13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3"/>
      <c r="CK32" s="13"/>
      <c r="CL32" s="13"/>
      <c r="CM32" s="14"/>
      <c r="CN32" s="45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pans="1:108" s="6" customFormat="1" ht="30" customHeight="1">
      <c r="A33" s="8" t="s">
        <v>47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48">
        <f>BT34+BT35+BT36+BT37+BT38+BT39+BT40+BT41+BT42+BT43+BT45+BT46</f>
        <v>66499.34000000001</v>
      </c>
      <c r="BU33" s="49"/>
      <c r="BV33" s="49"/>
      <c r="BW33" s="49"/>
      <c r="BX33" s="49"/>
      <c r="BY33" s="49"/>
      <c r="BZ33" s="49"/>
      <c r="CA33" s="49"/>
      <c r="CB33" s="49"/>
      <c r="CC33" s="50"/>
      <c r="CD33" s="71">
        <f>CD34+CD35+CD36+CD37+CD38+CD39+CD40+CD41+CD42+CD43+CD45+CD46</f>
        <v>70396.5</v>
      </c>
      <c r="CE33" s="72"/>
      <c r="CF33" s="72"/>
      <c r="CG33" s="72"/>
      <c r="CH33" s="72"/>
      <c r="CI33" s="72"/>
      <c r="CJ33" s="72"/>
      <c r="CK33" s="72"/>
      <c r="CL33" s="72"/>
      <c r="CM33" s="73"/>
      <c r="CN33" s="45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6" customFormat="1" ht="15" customHeight="1">
      <c r="A34" s="8" t="s">
        <v>49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/>
      <c r="BU34" s="13"/>
      <c r="BV34" s="13"/>
      <c r="BW34" s="13"/>
      <c r="BX34" s="13"/>
      <c r="BY34" s="13"/>
      <c r="BZ34" s="13"/>
      <c r="CA34" s="13"/>
      <c r="CB34" s="13"/>
      <c r="CC34" s="14"/>
      <c r="CD34" s="12"/>
      <c r="CE34" s="13"/>
      <c r="CF34" s="13"/>
      <c r="CG34" s="13"/>
      <c r="CH34" s="13"/>
      <c r="CI34" s="13"/>
      <c r="CJ34" s="13"/>
      <c r="CK34" s="13"/>
      <c r="CL34" s="13"/>
      <c r="CM34" s="14"/>
      <c r="CN34" s="45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7"/>
    </row>
    <row r="35" spans="1:108" s="6" customFormat="1" ht="45" customHeight="1">
      <c r="A35" s="8" t="s">
        <v>51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/>
      <c r="BU35" s="13"/>
      <c r="BV35" s="13"/>
      <c r="BW35" s="13"/>
      <c r="BX35" s="13"/>
      <c r="BY35" s="13"/>
      <c r="BZ35" s="13"/>
      <c r="CA35" s="13"/>
      <c r="CB35" s="13"/>
      <c r="CC35" s="14"/>
      <c r="CD35" s="12"/>
      <c r="CE35" s="13"/>
      <c r="CF35" s="13"/>
      <c r="CG35" s="13"/>
      <c r="CH35" s="13"/>
      <c r="CI35" s="13"/>
      <c r="CJ35" s="13"/>
      <c r="CK35" s="13"/>
      <c r="CL35" s="13"/>
      <c r="CM35" s="14"/>
      <c r="CN35" s="45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7"/>
    </row>
    <row r="36" spans="1:108" s="6" customFormat="1" ht="15" customHeight="1">
      <c r="A36" s="8" t="s">
        <v>53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1564.39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>
        <v>1573.42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45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7"/>
    </row>
    <row r="37" spans="1:108" s="6" customFormat="1" ht="15" customHeight="1">
      <c r="A37" s="8" t="s">
        <v>55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>
        <v>13518.45</v>
      </c>
      <c r="BU37" s="13"/>
      <c r="BV37" s="13"/>
      <c r="BW37" s="13"/>
      <c r="BX37" s="13"/>
      <c r="BY37" s="13"/>
      <c r="BZ37" s="13"/>
      <c r="CA37" s="13"/>
      <c r="CB37" s="13"/>
      <c r="CC37" s="14"/>
      <c r="CD37" s="12">
        <v>12545.13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45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7"/>
    </row>
    <row r="38" spans="1:108" s="6" customFormat="1" ht="45" customHeight="1">
      <c r="A38" s="8" t="s">
        <v>56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108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/>
      <c r="BU38" s="13"/>
      <c r="BV38" s="13"/>
      <c r="BW38" s="13"/>
      <c r="BX38" s="13"/>
      <c r="BY38" s="13"/>
      <c r="BZ38" s="13"/>
      <c r="CA38" s="13"/>
      <c r="CB38" s="13"/>
      <c r="CC38" s="14"/>
      <c r="CD38" s="12"/>
      <c r="CE38" s="13"/>
      <c r="CF38" s="13"/>
      <c r="CG38" s="13"/>
      <c r="CH38" s="13"/>
      <c r="CI38" s="13"/>
      <c r="CJ38" s="13"/>
      <c r="CK38" s="13"/>
      <c r="CL38" s="13"/>
      <c r="CM38" s="14"/>
      <c r="CN38" s="45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7"/>
    </row>
    <row r="39" spans="1:108" s="6" customFormat="1" ht="15" customHeight="1">
      <c r="A39" s="8" t="s">
        <v>57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109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>
        <v>26073.07</v>
      </c>
      <c r="BU39" s="13"/>
      <c r="BV39" s="13"/>
      <c r="BW39" s="13"/>
      <c r="BX39" s="13"/>
      <c r="BY39" s="13"/>
      <c r="BZ39" s="13"/>
      <c r="CA39" s="13"/>
      <c r="CB39" s="13"/>
      <c r="CC39" s="14"/>
      <c r="CD39" s="12">
        <v>27832.84</v>
      </c>
      <c r="CE39" s="13"/>
      <c r="CF39" s="13"/>
      <c r="CG39" s="13"/>
      <c r="CH39" s="13"/>
      <c r="CI39" s="13"/>
      <c r="CJ39" s="13"/>
      <c r="CK39" s="13"/>
      <c r="CL39" s="13"/>
      <c r="CM39" s="14"/>
      <c r="CN39" s="45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7"/>
    </row>
    <row r="40" spans="1:108" s="6" customFormat="1" ht="15" customHeight="1">
      <c r="A40" s="8" t="s">
        <v>58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>
        <v>13509.41</v>
      </c>
      <c r="BU40" s="13"/>
      <c r="BV40" s="13"/>
      <c r="BW40" s="13"/>
      <c r="BX40" s="13"/>
      <c r="BY40" s="13"/>
      <c r="BZ40" s="13"/>
      <c r="CA40" s="13"/>
      <c r="CB40" s="13"/>
      <c r="CC40" s="14"/>
      <c r="CD40" s="15">
        <v>11743.29</v>
      </c>
      <c r="CE40" s="16"/>
      <c r="CF40" s="16"/>
      <c r="CG40" s="16"/>
      <c r="CH40" s="16"/>
      <c r="CI40" s="16"/>
      <c r="CJ40" s="16"/>
      <c r="CK40" s="16"/>
      <c r="CL40" s="16"/>
      <c r="CM40" s="17"/>
      <c r="CN40" s="45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7"/>
    </row>
    <row r="41" spans="1:108" s="6" customFormat="1" ht="15" customHeight="1">
      <c r="A41" s="8" t="s">
        <v>62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>
        <v>6273.28</v>
      </c>
      <c r="BU41" s="13"/>
      <c r="BV41" s="13"/>
      <c r="BW41" s="13"/>
      <c r="BX41" s="13"/>
      <c r="BY41" s="13"/>
      <c r="BZ41" s="13"/>
      <c r="CA41" s="13"/>
      <c r="CB41" s="13"/>
      <c r="CC41" s="14"/>
      <c r="CD41" s="15">
        <v>11431.48</v>
      </c>
      <c r="CE41" s="16"/>
      <c r="CF41" s="16"/>
      <c r="CG41" s="16"/>
      <c r="CH41" s="16"/>
      <c r="CI41" s="16"/>
      <c r="CJ41" s="16"/>
      <c r="CK41" s="16"/>
      <c r="CL41" s="16"/>
      <c r="CM41" s="17"/>
      <c r="CN41" s="45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7"/>
    </row>
    <row r="42" spans="1:108" s="6" customFormat="1" ht="15" customHeight="1">
      <c r="A42" s="8" t="s">
        <v>111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3659.96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>
        <v>3882.62</v>
      </c>
      <c r="CE42" s="13"/>
      <c r="CF42" s="13"/>
      <c r="CG42" s="13"/>
      <c r="CH42" s="13"/>
      <c r="CI42" s="13"/>
      <c r="CJ42" s="13"/>
      <c r="CK42" s="13"/>
      <c r="CL42" s="13"/>
      <c r="CM42" s="14"/>
      <c r="CN42" s="45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7"/>
    </row>
    <row r="43" spans="1:108" s="6" customFormat="1" ht="72.75" customHeight="1">
      <c r="A43" s="8" t="s">
        <v>112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59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54"/>
      <c r="BU43" s="55"/>
      <c r="BV43" s="55"/>
      <c r="BW43" s="55"/>
      <c r="BX43" s="55"/>
      <c r="BY43" s="55"/>
      <c r="BZ43" s="55"/>
      <c r="CA43" s="55"/>
      <c r="CB43" s="55"/>
      <c r="CC43" s="56"/>
      <c r="CD43" s="54"/>
      <c r="CE43" s="55"/>
      <c r="CF43" s="55"/>
      <c r="CG43" s="55"/>
      <c r="CH43" s="55"/>
      <c r="CI43" s="55"/>
      <c r="CJ43" s="55"/>
      <c r="CK43" s="55"/>
      <c r="CL43" s="55"/>
      <c r="CM43" s="56"/>
      <c r="CN43" s="45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7"/>
    </row>
    <row r="44" spans="1:108" s="6" customFormat="1" ht="30" customHeight="1">
      <c r="A44" s="8" t="s">
        <v>113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60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61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60">
        <v>0</v>
      </c>
      <c r="BU44" s="61"/>
      <c r="BV44" s="61"/>
      <c r="BW44" s="61"/>
      <c r="BX44" s="61"/>
      <c r="BY44" s="61"/>
      <c r="BZ44" s="61"/>
      <c r="CA44" s="61"/>
      <c r="CB44" s="61"/>
      <c r="CC44" s="62"/>
      <c r="CD44" s="15">
        <v>171</v>
      </c>
      <c r="CE44" s="16"/>
      <c r="CF44" s="16"/>
      <c r="CG44" s="16"/>
      <c r="CH44" s="16"/>
      <c r="CI44" s="16"/>
      <c r="CJ44" s="16"/>
      <c r="CK44" s="16"/>
      <c r="CL44" s="16"/>
      <c r="CM44" s="17"/>
      <c r="CN44" s="45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7"/>
    </row>
    <row r="45" spans="1:108" s="6" customFormat="1" ht="111.75" customHeight="1">
      <c r="A45" s="8" t="s">
        <v>114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63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4"/>
      <c r="CD45" s="12"/>
      <c r="CE45" s="13"/>
      <c r="CF45" s="13"/>
      <c r="CG45" s="13"/>
      <c r="CH45" s="13"/>
      <c r="CI45" s="13"/>
      <c r="CJ45" s="13"/>
      <c r="CK45" s="13"/>
      <c r="CL45" s="13"/>
      <c r="CM45" s="14"/>
      <c r="CN45" s="45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7"/>
    </row>
    <row r="46" spans="1:108" s="6" customFormat="1" ht="30" customHeight="1">
      <c r="A46" s="8" t="s">
        <v>115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132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>
        <v>1900.78</v>
      </c>
      <c r="BU46" s="13"/>
      <c r="BV46" s="13"/>
      <c r="BW46" s="13"/>
      <c r="BX46" s="13"/>
      <c r="BY46" s="13"/>
      <c r="BZ46" s="13"/>
      <c r="CA46" s="13"/>
      <c r="CB46" s="13"/>
      <c r="CC46" s="14"/>
      <c r="CD46" s="12">
        <v>1387.72</v>
      </c>
      <c r="CE46" s="13"/>
      <c r="CF46" s="13"/>
      <c r="CG46" s="13"/>
      <c r="CH46" s="13"/>
      <c r="CI46" s="13"/>
      <c r="CJ46" s="13"/>
      <c r="CK46" s="13"/>
      <c r="CL46" s="13"/>
      <c r="CM46" s="14"/>
      <c r="CN46" s="45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7"/>
    </row>
    <row r="47" spans="1:10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5">
        <v>6590.89</v>
      </c>
      <c r="BU47" s="16"/>
      <c r="BV47" s="16"/>
      <c r="BW47" s="16"/>
      <c r="BX47" s="16"/>
      <c r="BY47" s="16"/>
      <c r="BZ47" s="16"/>
      <c r="CA47" s="16"/>
      <c r="CB47" s="16"/>
      <c r="CC47" s="17"/>
      <c r="CD47" s="57">
        <v>8435.45</v>
      </c>
      <c r="CE47" s="58"/>
      <c r="CF47" s="58"/>
      <c r="CG47" s="58"/>
      <c r="CH47" s="58"/>
      <c r="CI47" s="58"/>
      <c r="CJ47" s="58"/>
      <c r="CK47" s="58"/>
      <c r="CL47" s="58"/>
      <c r="CM47" s="59"/>
      <c r="CN47" s="45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7"/>
    </row>
    <row r="48" spans="1:10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64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5">
        <f>BT22+BT26+BT28</f>
        <v>14802.77</v>
      </c>
      <c r="BU48" s="16"/>
      <c r="BV48" s="16"/>
      <c r="BW48" s="16"/>
      <c r="BX48" s="16"/>
      <c r="BY48" s="16"/>
      <c r="BZ48" s="16"/>
      <c r="CA48" s="16"/>
      <c r="CB48" s="16"/>
      <c r="CC48" s="17"/>
      <c r="CD48" s="15">
        <f>CD22+CD26+CD28</f>
        <v>11558.633</v>
      </c>
      <c r="CE48" s="16"/>
      <c r="CF48" s="16"/>
      <c r="CG48" s="16"/>
      <c r="CH48" s="16"/>
      <c r="CI48" s="16"/>
      <c r="CJ48" s="16"/>
      <c r="CK48" s="16"/>
      <c r="CL48" s="16"/>
      <c r="CM48" s="17"/>
      <c r="CN48" s="45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7"/>
    </row>
    <row r="49" spans="1:10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v>64753.58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>
        <v>61698.12125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45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7"/>
    </row>
    <row r="50" spans="1:10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116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66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>
        <v>17050</v>
      </c>
      <c r="BU50" s="13"/>
      <c r="BV50" s="13"/>
      <c r="BW50" s="13"/>
      <c r="BX50" s="13"/>
      <c r="BY50" s="13"/>
      <c r="BZ50" s="13"/>
      <c r="CA50" s="13"/>
      <c r="CB50" s="13"/>
      <c r="CC50" s="14"/>
      <c r="CD50" s="15">
        <v>16510.731</v>
      </c>
      <c r="CE50" s="16"/>
      <c r="CF50" s="16"/>
      <c r="CG50" s="16"/>
      <c r="CH50" s="16"/>
      <c r="CI50" s="16"/>
      <c r="CJ50" s="16"/>
      <c r="CK50" s="16"/>
      <c r="CL50" s="16"/>
      <c r="CM50" s="17"/>
      <c r="CN50" s="45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7"/>
    </row>
    <row r="51" spans="1:108" s="6" customFormat="1" ht="60" customHeight="1">
      <c r="A51" s="8" t="s">
        <v>47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117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57">
        <f>BT49/BT50</f>
        <v>3.7978639296187686</v>
      </c>
      <c r="BU51" s="58"/>
      <c r="BV51" s="58"/>
      <c r="BW51" s="58"/>
      <c r="BX51" s="58"/>
      <c r="BY51" s="58"/>
      <c r="BZ51" s="58"/>
      <c r="CA51" s="58"/>
      <c r="CB51" s="58"/>
      <c r="CC51" s="59"/>
      <c r="CD51" s="57">
        <f>CD49/CD50</f>
        <v>3.7368497645561543</v>
      </c>
      <c r="CE51" s="58"/>
      <c r="CF51" s="58"/>
      <c r="CG51" s="58"/>
      <c r="CH51" s="58"/>
      <c r="CI51" s="58"/>
      <c r="CJ51" s="58"/>
      <c r="CK51" s="58"/>
      <c r="CL51" s="58"/>
      <c r="CM51" s="59"/>
      <c r="CN51" s="45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7"/>
    </row>
    <row r="52" spans="1:10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68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38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38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38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18" t="s">
        <v>38</v>
      </c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20"/>
    </row>
    <row r="53" spans="1:10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69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70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5">
        <v>6748</v>
      </c>
      <c r="BU53" s="16"/>
      <c r="BV53" s="16"/>
      <c r="BW53" s="16"/>
      <c r="BX53" s="16"/>
      <c r="BY53" s="16"/>
      <c r="BZ53" s="16"/>
      <c r="CA53" s="16"/>
      <c r="CB53" s="16"/>
      <c r="CC53" s="17"/>
      <c r="CD53" s="15">
        <v>7069</v>
      </c>
      <c r="CE53" s="16"/>
      <c r="CF53" s="16"/>
      <c r="CG53" s="16"/>
      <c r="CH53" s="16"/>
      <c r="CI53" s="16"/>
      <c r="CJ53" s="16"/>
      <c r="CK53" s="16"/>
      <c r="CL53" s="16"/>
      <c r="CM53" s="17"/>
      <c r="CN53" s="45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7"/>
    </row>
    <row r="54" spans="1:108" s="6" customFormat="1" ht="15" customHeight="1">
      <c r="A54" s="8" t="s">
        <v>71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73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5">
        <v>113.351</v>
      </c>
      <c r="BU54" s="16"/>
      <c r="BV54" s="16"/>
      <c r="BW54" s="16"/>
      <c r="BX54" s="16"/>
      <c r="BY54" s="16"/>
      <c r="BZ54" s="16"/>
      <c r="CA54" s="16"/>
      <c r="CB54" s="16"/>
      <c r="CC54" s="17"/>
      <c r="CD54" s="15">
        <v>114.351</v>
      </c>
      <c r="CE54" s="16"/>
      <c r="CF54" s="16"/>
      <c r="CG54" s="16"/>
      <c r="CH54" s="16"/>
      <c r="CI54" s="16"/>
      <c r="CJ54" s="16"/>
      <c r="CK54" s="16"/>
      <c r="CL54" s="16"/>
      <c r="CM54" s="17"/>
      <c r="CN54" s="45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7"/>
    </row>
    <row r="55" spans="1:108" s="6" customFormat="1" ht="30" customHeight="1">
      <c r="A55" s="8" t="s">
        <v>74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75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73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5">
        <v>113.351</v>
      </c>
      <c r="BU55" s="16"/>
      <c r="BV55" s="16"/>
      <c r="BW55" s="16"/>
      <c r="BX55" s="16"/>
      <c r="BY55" s="16"/>
      <c r="BZ55" s="16"/>
      <c r="CA55" s="16"/>
      <c r="CB55" s="16"/>
      <c r="CC55" s="17"/>
      <c r="CD55" s="15">
        <v>114.351</v>
      </c>
      <c r="CE55" s="16"/>
      <c r="CF55" s="16"/>
      <c r="CG55" s="16"/>
      <c r="CH55" s="16"/>
      <c r="CI55" s="16"/>
      <c r="CJ55" s="16"/>
      <c r="CK55" s="16"/>
      <c r="CL55" s="16"/>
      <c r="CM55" s="17"/>
      <c r="CN55" s="45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7"/>
    </row>
    <row r="56" spans="1:108" s="6" customFormat="1" ht="30" customHeight="1">
      <c r="A56" s="8" t="s">
        <v>76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77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78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5">
        <f>BT57+BT58</f>
        <v>1569.9299999999998</v>
      </c>
      <c r="BU56" s="16"/>
      <c r="BV56" s="16"/>
      <c r="BW56" s="16"/>
      <c r="BX56" s="16"/>
      <c r="BY56" s="16"/>
      <c r="BZ56" s="16"/>
      <c r="CA56" s="16"/>
      <c r="CB56" s="16"/>
      <c r="CC56" s="17"/>
      <c r="CD56" s="15">
        <f>CD57+CD58</f>
        <v>1594.03</v>
      </c>
      <c r="CE56" s="16"/>
      <c r="CF56" s="16"/>
      <c r="CG56" s="16"/>
      <c r="CH56" s="16"/>
      <c r="CI56" s="16"/>
      <c r="CJ56" s="16"/>
      <c r="CK56" s="16"/>
      <c r="CL56" s="16"/>
      <c r="CM56" s="17"/>
      <c r="CN56" s="45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7"/>
    </row>
    <row r="57" spans="1:108" s="6" customFormat="1" ht="36.75" customHeight="1">
      <c r="A57" s="8" t="s">
        <v>122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124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78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5">
        <v>781.02</v>
      </c>
      <c r="BU57" s="16"/>
      <c r="BV57" s="16"/>
      <c r="BW57" s="16"/>
      <c r="BX57" s="16"/>
      <c r="BY57" s="16"/>
      <c r="BZ57" s="16"/>
      <c r="CA57" s="16"/>
      <c r="CB57" s="16"/>
      <c r="CC57" s="17"/>
      <c r="CD57" s="15">
        <v>791.23</v>
      </c>
      <c r="CE57" s="16"/>
      <c r="CF57" s="16"/>
      <c r="CG57" s="16"/>
      <c r="CH57" s="16"/>
      <c r="CI57" s="16"/>
      <c r="CJ57" s="16"/>
      <c r="CK57" s="16"/>
      <c r="CL57" s="16"/>
      <c r="CM57" s="17"/>
      <c r="CN57" s="45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7"/>
    </row>
    <row r="58" spans="1:108" s="6" customFormat="1" ht="37.5" customHeight="1">
      <c r="A58" s="8" t="s">
        <v>123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125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78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5">
        <v>788.91</v>
      </c>
      <c r="BU58" s="16"/>
      <c r="BV58" s="16"/>
      <c r="BW58" s="16"/>
      <c r="BX58" s="16"/>
      <c r="BY58" s="16"/>
      <c r="BZ58" s="16"/>
      <c r="CA58" s="16"/>
      <c r="CB58" s="16"/>
      <c r="CC58" s="17"/>
      <c r="CD58" s="15">
        <v>802.8</v>
      </c>
      <c r="CE58" s="16"/>
      <c r="CF58" s="16"/>
      <c r="CG58" s="16"/>
      <c r="CH58" s="16"/>
      <c r="CI58" s="16"/>
      <c r="CJ58" s="16"/>
      <c r="CK58" s="16"/>
      <c r="CL58" s="16"/>
      <c r="CM58" s="17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30" customHeight="1">
      <c r="A59" s="8" t="s">
        <v>79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80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78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5">
        <v>2513.6</v>
      </c>
      <c r="BU59" s="16"/>
      <c r="BV59" s="16"/>
      <c r="BW59" s="16"/>
      <c r="BX59" s="16"/>
      <c r="BY59" s="16"/>
      <c r="BZ59" s="16"/>
      <c r="CA59" s="16"/>
      <c r="CB59" s="16"/>
      <c r="CC59" s="17"/>
      <c r="CD59" s="15">
        <v>2564.2</v>
      </c>
      <c r="CE59" s="16"/>
      <c r="CF59" s="16"/>
      <c r="CG59" s="16"/>
      <c r="CH59" s="16"/>
      <c r="CI59" s="16"/>
      <c r="CJ59" s="16"/>
      <c r="CK59" s="16"/>
      <c r="CL59" s="16"/>
      <c r="CM59" s="17"/>
      <c r="CN59" s="45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7"/>
    </row>
    <row r="60" spans="1:108" s="6" customFormat="1" ht="30" customHeight="1">
      <c r="A60" s="8" t="s">
        <v>126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127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78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5">
        <v>2513.6</v>
      </c>
      <c r="BU60" s="16"/>
      <c r="BV60" s="16"/>
      <c r="BW60" s="16"/>
      <c r="BX60" s="16"/>
      <c r="BY60" s="16"/>
      <c r="BZ60" s="16"/>
      <c r="CA60" s="16"/>
      <c r="CB60" s="16"/>
      <c r="CC60" s="17"/>
      <c r="CD60" s="15">
        <v>2564.2</v>
      </c>
      <c r="CE60" s="16"/>
      <c r="CF60" s="16"/>
      <c r="CG60" s="16"/>
      <c r="CH60" s="16"/>
      <c r="CI60" s="16"/>
      <c r="CJ60" s="16"/>
      <c r="CK60" s="16"/>
      <c r="CL60" s="16"/>
      <c r="CM60" s="17"/>
      <c r="CN60" s="45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7"/>
    </row>
    <row r="61" spans="1:108" s="6" customFormat="1" ht="23.25" customHeight="1">
      <c r="A61" s="8" t="s">
        <v>81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82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83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5">
        <f>BT62+BT63</f>
        <v>637.069</v>
      </c>
      <c r="BU61" s="16"/>
      <c r="BV61" s="16"/>
      <c r="BW61" s="16"/>
      <c r="BX61" s="16"/>
      <c r="BY61" s="16"/>
      <c r="BZ61" s="16"/>
      <c r="CA61" s="16"/>
      <c r="CB61" s="16"/>
      <c r="CC61" s="17"/>
      <c r="CD61" s="15">
        <v>649.093</v>
      </c>
      <c r="CE61" s="16"/>
      <c r="CF61" s="16"/>
      <c r="CG61" s="16"/>
      <c r="CH61" s="16"/>
      <c r="CI61" s="16"/>
      <c r="CJ61" s="16"/>
      <c r="CK61" s="16"/>
      <c r="CL61" s="16"/>
      <c r="CM61" s="17"/>
      <c r="CN61" s="45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7"/>
    </row>
    <row r="62" spans="1:108" s="6" customFormat="1" ht="33.75" customHeight="1">
      <c r="A62" s="8" t="s">
        <v>128</v>
      </c>
      <c r="B62" s="9"/>
      <c r="C62" s="9"/>
      <c r="D62" s="9"/>
      <c r="E62" s="9"/>
      <c r="F62" s="9"/>
      <c r="G62" s="9"/>
      <c r="H62" s="9"/>
      <c r="I62" s="10"/>
      <c r="J62" s="45" t="s">
        <v>130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7"/>
      <c r="BI62" s="12" t="s">
        <v>83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5">
        <v>245.569</v>
      </c>
      <c r="BU62" s="16"/>
      <c r="BV62" s="16"/>
      <c r="BW62" s="16"/>
      <c r="BX62" s="16"/>
      <c r="BY62" s="16"/>
      <c r="BZ62" s="16"/>
      <c r="CA62" s="16"/>
      <c r="CB62" s="16"/>
      <c r="CC62" s="17"/>
      <c r="CD62" s="15">
        <v>248.57</v>
      </c>
      <c r="CE62" s="16"/>
      <c r="CF62" s="16"/>
      <c r="CG62" s="16"/>
      <c r="CH62" s="16"/>
      <c r="CI62" s="16"/>
      <c r="CJ62" s="16"/>
      <c r="CK62" s="16"/>
      <c r="CL62" s="16"/>
      <c r="CM62" s="17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</row>
    <row r="63" spans="1:108" s="6" customFormat="1" ht="25.5" customHeight="1">
      <c r="A63" s="8" t="s">
        <v>129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131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83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5">
        <v>391.5</v>
      </c>
      <c r="BU63" s="16"/>
      <c r="BV63" s="16"/>
      <c r="BW63" s="16"/>
      <c r="BX63" s="16"/>
      <c r="BY63" s="16"/>
      <c r="BZ63" s="16"/>
      <c r="CA63" s="16"/>
      <c r="CB63" s="16"/>
      <c r="CC63" s="17"/>
      <c r="CD63" s="15">
        <v>400.523</v>
      </c>
      <c r="CE63" s="16"/>
      <c r="CF63" s="16"/>
      <c r="CG63" s="16"/>
      <c r="CH63" s="16"/>
      <c r="CI63" s="16"/>
      <c r="CJ63" s="16"/>
      <c r="CK63" s="16"/>
      <c r="CL63" s="16"/>
      <c r="CM63" s="17"/>
      <c r="CN63" s="45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7"/>
    </row>
    <row r="64" spans="1:108" s="6" customFormat="1" ht="30" customHeight="1">
      <c r="A64" s="8" t="s">
        <v>84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85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67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5">
        <v>54.65</v>
      </c>
      <c r="BU64" s="16"/>
      <c r="BV64" s="16"/>
      <c r="BW64" s="16"/>
      <c r="BX64" s="16"/>
      <c r="BY64" s="16"/>
      <c r="BZ64" s="16"/>
      <c r="CA64" s="16"/>
      <c r="CB64" s="16"/>
      <c r="CC64" s="17"/>
      <c r="CD64" s="15">
        <v>54.13</v>
      </c>
      <c r="CE64" s="16"/>
      <c r="CF64" s="16"/>
      <c r="CG64" s="16"/>
      <c r="CH64" s="16"/>
      <c r="CI64" s="16"/>
      <c r="CJ64" s="16"/>
      <c r="CK64" s="16"/>
      <c r="CL64" s="16"/>
      <c r="CM64" s="17"/>
      <c r="CN64" s="45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7"/>
    </row>
    <row r="65" spans="1:108" s="6" customFormat="1" ht="30" customHeight="1">
      <c r="A65" s="8" t="s">
        <v>86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87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5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5">
        <v>0</v>
      </c>
      <c r="BU65" s="16"/>
      <c r="BV65" s="16"/>
      <c r="BW65" s="16"/>
      <c r="BX65" s="16"/>
      <c r="BY65" s="16"/>
      <c r="BZ65" s="16"/>
      <c r="CA65" s="16"/>
      <c r="CB65" s="16"/>
      <c r="CC65" s="17"/>
      <c r="CD65" s="63">
        <v>0</v>
      </c>
      <c r="CE65" s="64"/>
      <c r="CF65" s="64"/>
      <c r="CG65" s="64"/>
      <c r="CH65" s="64"/>
      <c r="CI65" s="64"/>
      <c r="CJ65" s="64"/>
      <c r="CK65" s="64"/>
      <c r="CL65" s="64"/>
      <c r="CM65" s="65"/>
      <c r="CN65" s="45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7"/>
    </row>
    <row r="66" spans="1:108" s="6" customFormat="1" ht="45" customHeight="1">
      <c r="A66" s="8" t="s">
        <v>88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89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5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5">
        <v>0</v>
      </c>
      <c r="BU66" s="16"/>
      <c r="BV66" s="16"/>
      <c r="BW66" s="16"/>
      <c r="BX66" s="16"/>
      <c r="BY66" s="16"/>
      <c r="BZ66" s="16"/>
      <c r="CA66" s="16"/>
      <c r="CB66" s="16"/>
      <c r="CC66" s="17"/>
      <c r="CD66" s="15">
        <v>0</v>
      </c>
      <c r="CE66" s="16"/>
      <c r="CF66" s="16"/>
      <c r="CG66" s="16"/>
      <c r="CH66" s="16"/>
      <c r="CI66" s="16"/>
      <c r="CJ66" s="16"/>
      <c r="CK66" s="16"/>
      <c r="CL66" s="16"/>
      <c r="CM66" s="17"/>
      <c r="CN66" s="45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7"/>
    </row>
    <row r="67" spans="1:108" ht="26.25" customHeight="1">
      <c r="A67" s="8" t="s">
        <v>90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91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67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68">
        <f>BT50/134879.9</f>
        <v>0.12640875326864864</v>
      </c>
      <c r="BU67" s="69"/>
      <c r="BV67" s="69"/>
      <c r="BW67" s="69"/>
      <c r="BX67" s="69"/>
      <c r="BY67" s="69"/>
      <c r="BZ67" s="69"/>
      <c r="CA67" s="69"/>
      <c r="CB67" s="69"/>
      <c r="CC67" s="70"/>
      <c r="CD67" s="68">
        <f>CD50/133168.447</f>
        <v>0.12398380676467603</v>
      </c>
      <c r="CE67" s="69"/>
      <c r="CF67" s="69"/>
      <c r="CG67" s="69"/>
      <c r="CH67" s="69"/>
      <c r="CI67" s="69"/>
      <c r="CJ67" s="69"/>
      <c r="CK67" s="69"/>
      <c r="CL67" s="69"/>
      <c r="CM67" s="70"/>
      <c r="CN67" s="18" t="s">
        <v>38</v>
      </c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20"/>
    </row>
    <row r="68" spans="1:108" s="1" customFormat="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</row>
    <row r="69" s="1" customFormat="1" ht="68.25" customHeight="1">
      <c r="G69" s="1" t="s">
        <v>18</v>
      </c>
    </row>
    <row r="70" spans="1:108" s="1" customFormat="1" ht="25.5" customHeight="1">
      <c r="A70" s="66" t="s">
        <v>92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</row>
    <row r="71" spans="1:108" s="1" customFormat="1" ht="25.5" customHeight="1">
      <c r="A71" s="66" t="s">
        <v>93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</row>
    <row r="72" spans="1:108" s="1" customFormat="1" ht="25.5" customHeight="1">
      <c r="A72" s="66" t="s">
        <v>118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</row>
    <row r="73" spans="1:108" s="1" customFormat="1" ht="25.5" customHeight="1">
      <c r="A73" s="66" t="s">
        <v>94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</row>
    <row r="74" spans="1:108" ht="3" customHeight="1">
      <c r="A74" s="66" t="s">
        <v>95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</row>
  </sheetData>
  <sheetProtection/>
  <mergeCells count="328">
    <mergeCell ref="J62:BH62"/>
    <mergeCell ref="BI62:BS62"/>
    <mergeCell ref="BT62:CC62"/>
    <mergeCell ref="CD62:CM62"/>
    <mergeCell ref="CN62:DD62"/>
    <mergeCell ref="A62:I6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74:DD74"/>
    <mergeCell ref="K27:BG27"/>
    <mergeCell ref="A28:I28"/>
    <mergeCell ref="K28:BG28"/>
    <mergeCell ref="BI28:BS28"/>
    <mergeCell ref="BT28:CC28"/>
    <mergeCell ref="CD28:CM28"/>
    <mergeCell ref="CN28:DD28"/>
    <mergeCell ref="CD67:CM67"/>
    <mergeCell ref="CN67:DD67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CD63:CM63"/>
    <mergeCell ref="CN63:DD63"/>
    <mergeCell ref="CD64:CM64"/>
    <mergeCell ref="CN64:DD64"/>
    <mergeCell ref="CD66:CM66"/>
    <mergeCell ref="CN66:DD66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CD57:CM57"/>
    <mergeCell ref="CN57:DD57"/>
    <mergeCell ref="CD59:CM59"/>
    <mergeCell ref="CN59:DD59"/>
    <mergeCell ref="CD61:CM61"/>
    <mergeCell ref="CN61:DD61"/>
    <mergeCell ref="A57:I57"/>
    <mergeCell ref="K57:BG57"/>
    <mergeCell ref="BI57:BS57"/>
    <mergeCell ref="BT57:CC57"/>
    <mergeCell ref="CD60:CM60"/>
    <mergeCell ref="CN60:DD60"/>
    <mergeCell ref="A59:I59"/>
    <mergeCell ref="K59:BG59"/>
    <mergeCell ref="BI59:BS59"/>
    <mergeCell ref="BT59:CC59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58:I58"/>
    <mergeCell ref="K58:BG58"/>
    <mergeCell ref="BI58:BS58"/>
    <mergeCell ref="BT58:CC58"/>
    <mergeCell ref="CD58:CM58"/>
    <mergeCell ref="CN58:DD58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</cp:lastModifiedBy>
  <cp:lastPrinted>2021-03-30T12:09:49Z</cp:lastPrinted>
  <dcterms:created xsi:type="dcterms:W3CDTF">2010-05-19T10:50:44Z</dcterms:created>
  <dcterms:modified xsi:type="dcterms:W3CDTF">2021-12-15T11:16:07Z</dcterms:modified>
  <cp:category/>
  <cp:version/>
  <cp:contentType/>
  <cp:contentStatus/>
</cp:coreProperties>
</file>