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Лист1!$A$20:$CR$128</definedName>
  </definedNames>
  <calcPr calcId="152511" calcOnSave="0"/>
</workbook>
</file>

<file path=xl/calcChain.xml><?xml version="1.0" encoding="utf-8"?>
<calcChain xmlns="http://schemas.openxmlformats.org/spreadsheetml/2006/main">
  <c r="X107" i="1" l="1"/>
  <c r="AX119" i="1" l="1"/>
  <c r="AX27" i="1" s="1"/>
  <c r="AW119" i="1"/>
  <c r="AW27" i="1" s="1"/>
  <c r="AV119" i="1"/>
  <c r="AV27" i="1" s="1"/>
  <c r="AU119" i="1"/>
  <c r="AT119" i="1"/>
  <c r="AT27" i="1" s="1"/>
  <c r="AS119" i="1"/>
  <c r="AS27" i="1" s="1"/>
  <c r="AR119" i="1"/>
  <c r="AR27" i="1" s="1"/>
  <c r="AQ119" i="1"/>
  <c r="AQ27" i="1" s="1"/>
  <c r="AP119" i="1"/>
  <c r="AP27" i="1" s="1"/>
  <c r="AO119" i="1"/>
  <c r="AO27" i="1" s="1"/>
  <c r="AN119" i="1"/>
  <c r="AN27" i="1" s="1"/>
  <c r="AM119" i="1"/>
  <c r="AL119" i="1"/>
  <c r="AK119" i="1"/>
  <c r="AK27" i="1" s="1"/>
  <c r="AJ119" i="1"/>
  <c r="AJ27" i="1" s="1"/>
  <c r="AI119" i="1"/>
  <c r="AI27" i="1" s="1"/>
  <c r="AH119" i="1"/>
  <c r="AH27" i="1" s="1"/>
  <c r="AG119" i="1"/>
  <c r="AG27" i="1" s="1"/>
  <c r="AF119" i="1"/>
  <c r="AF27" i="1" s="1"/>
  <c r="AE119" i="1"/>
  <c r="AD119" i="1"/>
  <c r="AD27" i="1" s="1"/>
  <c r="AC119" i="1"/>
  <c r="AC27" i="1" s="1"/>
  <c r="AB119" i="1"/>
  <c r="AB27" i="1" s="1"/>
  <c r="AA119" i="1"/>
  <c r="AA27" i="1" s="1"/>
  <c r="Z119" i="1"/>
  <c r="Z27" i="1" s="1"/>
  <c r="Y119" i="1"/>
  <c r="Y27" i="1" s="1"/>
  <c r="X119" i="1"/>
  <c r="X27" i="1" s="1"/>
  <c r="W119" i="1"/>
  <c r="W27" i="1" s="1"/>
  <c r="V119" i="1"/>
  <c r="U119" i="1"/>
  <c r="U27" i="1" s="1"/>
  <c r="T119" i="1"/>
  <c r="T27" i="1" s="1"/>
  <c r="S119" i="1"/>
  <c r="S27" i="1" s="1"/>
  <c r="R119" i="1"/>
  <c r="R27" i="1" s="1"/>
  <c r="Q119" i="1"/>
  <c r="Q27" i="1" s="1"/>
  <c r="P119" i="1"/>
  <c r="P27" i="1" s="1"/>
  <c r="AU27" i="1"/>
  <c r="AM27" i="1"/>
  <c r="AL27" i="1"/>
  <c r="AE27" i="1"/>
  <c r="V27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AO25" i="1"/>
  <c r="AN25" i="1"/>
  <c r="AM25" i="1"/>
  <c r="AL25" i="1"/>
  <c r="AK25" i="1"/>
  <c r="AJ25" i="1"/>
  <c r="AI25" i="1"/>
  <c r="AH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AX96" i="1"/>
  <c r="AW96" i="1"/>
  <c r="AV96" i="1"/>
  <c r="AU96" i="1"/>
  <c r="AT96" i="1"/>
  <c r="AS96" i="1"/>
  <c r="AR96" i="1"/>
  <c r="AQ96" i="1"/>
  <c r="AP96" i="1"/>
  <c r="AO96" i="1"/>
  <c r="AO91" i="1" s="1"/>
  <c r="AO53" i="1" s="1"/>
  <c r="AO23" i="1" s="1"/>
  <c r="AN96" i="1"/>
  <c r="AN91" i="1" s="1"/>
  <c r="AN53" i="1" s="1"/>
  <c r="AN23" i="1" s="1"/>
  <c r="AM96" i="1"/>
  <c r="AM91" i="1" s="1"/>
  <c r="AM53" i="1" s="1"/>
  <c r="AM23" i="1" s="1"/>
  <c r="AL96" i="1"/>
  <c r="AK96" i="1"/>
  <c r="AK91" i="1" s="1"/>
  <c r="AK53" i="1" s="1"/>
  <c r="AK23" i="1" s="1"/>
  <c r="AJ96" i="1"/>
  <c r="AJ91" i="1" s="1"/>
  <c r="AJ53" i="1" s="1"/>
  <c r="AJ23" i="1" s="1"/>
  <c r="AI96" i="1"/>
  <c r="AI91" i="1" s="1"/>
  <c r="AI53" i="1" s="1"/>
  <c r="AI23" i="1" s="1"/>
  <c r="AH96" i="1"/>
  <c r="AH91" i="1" s="1"/>
  <c r="AH53" i="1" s="1"/>
  <c r="AH23" i="1" s="1"/>
  <c r="AG96" i="1"/>
  <c r="AG91" i="1" s="1"/>
  <c r="AG53" i="1" s="1"/>
  <c r="AG23" i="1" s="1"/>
  <c r="AF96" i="1"/>
  <c r="AF91" i="1" s="1"/>
  <c r="AF53" i="1" s="1"/>
  <c r="AF23" i="1" s="1"/>
  <c r="AE96" i="1"/>
  <c r="AE91" i="1" s="1"/>
  <c r="AE53" i="1" s="1"/>
  <c r="AE23" i="1" s="1"/>
  <c r="AD96" i="1"/>
  <c r="AC96" i="1"/>
  <c r="AC91" i="1" s="1"/>
  <c r="AC53" i="1" s="1"/>
  <c r="AC23" i="1" s="1"/>
  <c r="AB96" i="1"/>
  <c r="AB91" i="1" s="1"/>
  <c r="AB53" i="1" s="1"/>
  <c r="AB23" i="1" s="1"/>
  <c r="AA96" i="1"/>
  <c r="AA91" i="1" s="1"/>
  <c r="AA53" i="1" s="1"/>
  <c r="AA23" i="1" s="1"/>
  <c r="Z96" i="1"/>
  <c r="Z91" i="1" s="1"/>
  <c r="Z53" i="1" s="1"/>
  <c r="Z23" i="1" s="1"/>
  <c r="Y96" i="1"/>
  <c r="X96" i="1"/>
  <c r="X91" i="1" s="1"/>
  <c r="X53" i="1" s="1"/>
  <c r="X23" i="1" s="1"/>
  <c r="W96" i="1"/>
  <c r="W91" i="1" s="1"/>
  <c r="W53" i="1" s="1"/>
  <c r="W23" i="1" s="1"/>
  <c r="V96" i="1"/>
  <c r="U96" i="1"/>
  <c r="U91" i="1" s="1"/>
  <c r="U53" i="1" s="1"/>
  <c r="U23" i="1" s="1"/>
  <c r="T96" i="1"/>
  <c r="T91" i="1" s="1"/>
  <c r="T53" i="1" s="1"/>
  <c r="T23" i="1" s="1"/>
  <c r="S96" i="1"/>
  <c r="S91" i="1" s="1"/>
  <c r="S53" i="1" s="1"/>
  <c r="S23" i="1" s="1"/>
  <c r="R96" i="1"/>
  <c r="R91" i="1" s="1"/>
  <c r="R53" i="1" s="1"/>
  <c r="R23" i="1" s="1"/>
  <c r="Q96" i="1"/>
  <c r="Q91" i="1" s="1"/>
  <c r="Q53" i="1" s="1"/>
  <c r="Q23" i="1" s="1"/>
  <c r="P96" i="1"/>
  <c r="P91" i="1" s="1"/>
  <c r="P53" i="1" s="1"/>
  <c r="P23" i="1" s="1"/>
  <c r="O96" i="1"/>
  <c r="AP91" i="1"/>
  <c r="AP53" i="1" s="1"/>
  <c r="AP23" i="1" s="1"/>
  <c r="AL91" i="1"/>
  <c r="AL53" i="1" s="1"/>
  <c r="AL23" i="1" s="1"/>
  <c r="AD91" i="1"/>
  <c r="AD53" i="1" s="1"/>
  <c r="AD23" i="1" s="1"/>
  <c r="Y91" i="1"/>
  <c r="Y53" i="1" s="1"/>
  <c r="Y23" i="1" s="1"/>
  <c r="V91" i="1"/>
  <c r="V53" i="1" s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AO21" i="1" l="1"/>
  <c r="AO28" i="1" s="1"/>
  <c r="R21" i="1"/>
  <c r="R28" i="1" s="1"/>
  <c r="Z21" i="1"/>
  <c r="Z28" i="1" s="1"/>
  <c r="AH21" i="1"/>
  <c r="AH28" i="1" s="1"/>
  <c r="AF21" i="1"/>
  <c r="AF28" i="1" s="1"/>
  <c r="Q21" i="1"/>
  <c r="Q28" i="1" s="1"/>
  <c r="P21" i="1"/>
  <c r="P28" i="1" s="1"/>
  <c r="AN21" i="1"/>
  <c r="AN28" i="1" s="1"/>
  <c r="Y21" i="1"/>
  <c r="Y28" i="1" s="1"/>
  <c r="X21" i="1"/>
  <c r="X28" i="1" s="1"/>
  <c r="V23" i="1"/>
  <c r="V21" i="1" s="1"/>
  <c r="V28" i="1" s="1"/>
  <c r="F96" i="1"/>
  <c r="F91" i="1" s="1"/>
  <c r="U21" i="1"/>
  <c r="U28" i="1" s="1"/>
  <c r="AC21" i="1"/>
  <c r="AC28" i="1" s="1"/>
  <c r="AK21" i="1"/>
  <c r="AK28" i="1" s="1"/>
  <c r="W21" i="1"/>
  <c r="W28" i="1" s="1"/>
  <c r="AE21" i="1"/>
  <c r="AE28" i="1" s="1"/>
  <c r="AM21" i="1"/>
  <c r="AM28" i="1" s="1"/>
  <c r="T21" i="1"/>
  <c r="T28" i="1" s="1"/>
  <c r="AB21" i="1"/>
  <c r="AB28" i="1" s="1"/>
  <c r="AJ21" i="1"/>
  <c r="AJ28" i="1" s="1"/>
  <c r="AD21" i="1"/>
  <c r="AD28" i="1" s="1"/>
  <c r="AL21" i="1"/>
  <c r="AL28" i="1" s="1"/>
  <c r="S21" i="1"/>
  <c r="S28" i="1" s="1"/>
  <c r="AA21" i="1"/>
  <c r="AA28" i="1" s="1"/>
  <c r="AI21" i="1"/>
  <c r="AI28" i="1" s="1"/>
  <c r="O91" i="1"/>
  <c r="O53" i="1" s="1"/>
  <c r="AP107" i="1"/>
  <c r="AP25" i="1" s="1"/>
  <c r="AP47" i="1"/>
  <c r="AP46" i="1" s="1"/>
  <c r="AP29" i="1" s="1"/>
  <c r="AP22" i="1" s="1"/>
  <c r="AX107" i="1"/>
  <c r="AX25" i="1" s="1"/>
  <c r="AW107" i="1"/>
  <c r="AW25" i="1" s="1"/>
  <c r="AV107" i="1"/>
  <c r="AV25" i="1" s="1"/>
  <c r="AU107" i="1"/>
  <c r="AU25" i="1" s="1"/>
  <c r="AT107" i="1"/>
  <c r="AT25" i="1" s="1"/>
  <c r="AS107" i="1"/>
  <c r="AS25" i="1" s="1"/>
  <c r="AR107" i="1"/>
  <c r="AR25" i="1" s="1"/>
  <c r="AQ107" i="1"/>
  <c r="AQ25" i="1" s="1"/>
  <c r="AX91" i="1"/>
  <c r="AX53" i="1" s="1"/>
  <c r="AX23" i="1" s="1"/>
  <c r="AW91" i="1"/>
  <c r="AW53" i="1" s="1"/>
  <c r="AW23" i="1" s="1"/>
  <c r="AV91" i="1"/>
  <c r="AV53" i="1" s="1"/>
  <c r="AV23" i="1" s="1"/>
  <c r="AU91" i="1"/>
  <c r="AU53" i="1" s="1"/>
  <c r="AU23" i="1" s="1"/>
  <c r="AT91" i="1"/>
  <c r="AT53" i="1" s="1"/>
  <c r="AT23" i="1" s="1"/>
  <c r="AS91" i="1"/>
  <c r="AS53" i="1" s="1"/>
  <c r="AS23" i="1" s="1"/>
  <c r="AR91" i="1"/>
  <c r="AR53" i="1" s="1"/>
  <c r="AR23" i="1" s="1"/>
  <c r="AQ91" i="1"/>
  <c r="AQ53" i="1" s="1"/>
  <c r="AQ23" i="1" s="1"/>
  <c r="AX47" i="1"/>
  <c r="AW47" i="1"/>
  <c r="AW46" i="1" s="1"/>
  <c r="AW29" i="1" s="1"/>
  <c r="AW22" i="1" s="1"/>
  <c r="AW21" i="1" s="1"/>
  <c r="AW28" i="1" s="1"/>
  <c r="AV47" i="1"/>
  <c r="AV46" i="1" s="1"/>
  <c r="AV29" i="1" s="1"/>
  <c r="AV22" i="1" s="1"/>
  <c r="AU47" i="1"/>
  <c r="AU46" i="1" s="1"/>
  <c r="AU29" i="1" s="1"/>
  <c r="AU22" i="1" s="1"/>
  <c r="AU21" i="1" s="1"/>
  <c r="AU28" i="1" s="1"/>
  <c r="AT47" i="1"/>
  <c r="AT46" i="1" s="1"/>
  <c r="AT29" i="1" s="1"/>
  <c r="AT22" i="1" s="1"/>
  <c r="AT21" i="1" s="1"/>
  <c r="AT28" i="1" s="1"/>
  <c r="AS47" i="1"/>
  <c r="AS46" i="1" s="1"/>
  <c r="AS29" i="1" s="1"/>
  <c r="AS22" i="1" s="1"/>
  <c r="AS21" i="1" s="1"/>
  <c r="AS28" i="1" s="1"/>
  <c r="AR47" i="1"/>
  <c r="AR46" i="1" s="1"/>
  <c r="AR29" i="1" s="1"/>
  <c r="AR22" i="1" s="1"/>
  <c r="AQ47" i="1"/>
  <c r="AQ46" i="1" s="1"/>
  <c r="AQ29" i="1" s="1"/>
  <c r="AQ22" i="1" s="1"/>
  <c r="AQ21" i="1" s="1"/>
  <c r="AQ28" i="1" s="1"/>
  <c r="AX46" i="1"/>
  <c r="AX29" i="1" s="1"/>
  <c r="AX22" i="1" s="1"/>
  <c r="AV21" i="1" l="1"/>
  <c r="AV28" i="1" s="1"/>
  <c r="AP21" i="1"/>
  <c r="AP28" i="1" s="1"/>
  <c r="AX21" i="1"/>
  <c r="AX28" i="1" s="1"/>
  <c r="M53" i="1"/>
  <c r="AR21" i="1"/>
  <c r="AR28" i="1" s="1"/>
  <c r="D97" i="1"/>
  <c r="D107" i="1" l="1"/>
  <c r="D25" i="1" s="1"/>
  <c r="D55" i="1"/>
  <c r="D54" i="1" s="1"/>
  <c r="D47" i="1"/>
  <c r="D46" i="1" s="1"/>
  <c r="D29" i="1" s="1"/>
  <c r="D22" i="1" s="1"/>
  <c r="G126" i="1" l="1"/>
  <c r="F120" i="1" l="1"/>
  <c r="N128" i="1"/>
  <c r="M128" i="1"/>
  <c r="L128" i="1"/>
  <c r="K128" i="1"/>
  <c r="J128" i="1"/>
  <c r="I128" i="1"/>
  <c r="H128" i="1"/>
  <c r="G128" i="1"/>
  <c r="F128" i="1"/>
  <c r="AG107" i="1" l="1"/>
  <c r="AG25" i="1" s="1"/>
  <c r="AG21" i="1" s="1"/>
  <c r="AG28" i="1" s="1"/>
  <c r="E51" i="1" l="1"/>
  <c r="E50" i="1"/>
  <c r="E49" i="1"/>
  <c r="E48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6" i="1"/>
  <c r="E96" i="1"/>
  <c r="E116" i="1"/>
  <c r="E115" i="1"/>
  <c r="E114" i="1"/>
  <c r="E113" i="1"/>
  <c r="E112" i="1"/>
  <c r="E111" i="1"/>
  <c r="E110" i="1"/>
  <c r="E109" i="1"/>
  <c r="E108" i="1"/>
  <c r="E117" i="1"/>
  <c r="E27" i="1"/>
  <c r="E26" i="1"/>
  <c r="E24" i="1"/>
  <c r="N51" i="1"/>
  <c r="M51" i="1"/>
  <c r="L51" i="1"/>
  <c r="K51" i="1"/>
  <c r="J51" i="1"/>
  <c r="I51" i="1"/>
  <c r="H51" i="1"/>
  <c r="G51" i="1"/>
  <c r="F51" i="1"/>
  <c r="N50" i="1"/>
  <c r="M50" i="1"/>
  <c r="L50" i="1"/>
  <c r="K50" i="1"/>
  <c r="J50" i="1"/>
  <c r="I50" i="1"/>
  <c r="H50" i="1"/>
  <c r="G50" i="1"/>
  <c r="F50" i="1"/>
  <c r="N49" i="1"/>
  <c r="M49" i="1"/>
  <c r="L49" i="1"/>
  <c r="K49" i="1"/>
  <c r="J49" i="1"/>
  <c r="I49" i="1"/>
  <c r="H49" i="1"/>
  <c r="G49" i="1"/>
  <c r="F49" i="1"/>
  <c r="N48" i="1"/>
  <c r="M48" i="1"/>
  <c r="L48" i="1"/>
  <c r="K48" i="1"/>
  <c r="J48" i="1"/>
  <c r="I48" i="1"/>
  <c r="H48" i="1"/>
  <c r="G48" i="1"/>
  <c r="F48" i="1"/>
  <c r="E91" i="1" l="1"/>
  <c r="D96" i="1"/>
  <c r="D91" i="1" s="1"/>
  <c r="D53" i="1" s="1"/>
  <c r="D23" i="1" s="1"/>
  <c r="D21" i="1" s="1"/>
  <c r="D28" i="1" s="1"/>
  <c r="E47" i="1"/>
  <c r="E46" i="1" s="1"/>
  <c r="E29" i="1" s="1"/>
  <c r="E22" i="1" s="1"/>
  <c r="E55" i="1"/>
  <c r="E54" i="1" s="1"/>
  <c r="E107" i="1"/>
  <c r="E25" i="1" s="1"/>
  <c r="E53" i="1" l="1"/>
  <c r="E23" i="1" s="1"/>
  <c r="E21" i="1" s="1"/>
  <c r="E28" i="1" s="1"/>
  <c r="N127" i="1" l="1"/>
  <c r="M127" i="1"/>
  <c r="N126" i="1"/>
  <c r="M126" i="1"/>
  <c r="N125" i="1"/>
  <c r="M125" i="1"/>
  <c r="N124" i="1"/>
  <c r="M124" i="1"/>
  <c r="N123" i="1"/>
  <c r="M123" i="1"/>
  <c r="N122" i="1"/>
  <c r="M122" i="1"/>
  <c r="N121" i="1"/>
  <c r="M121" i="1"/>
  <c r="N120" i="1"/>
  <c r="M120" i="1"/>
  <c r="M119" i="1"/>
  <c r="N118" i="1"/>
  <c r="M118" i="1"/>
  <c r="N117" i="1"/>
  <c r="M117" i="1"/>
  <c r="N116" i="1"/>
  <c r="M116" i="1"/>
  <c r="N115" i="1"/>
  <c r="M115" i="1"/>
  <c r="N114" i="1"/>
  <c r="M114" i="1"/>
  <c r="N113" i="1"/>
  <c r="M113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N91" i="1" s="1"/>
  <c r="M96" i="1"/>
  <c r="M91" i="1" s="1"/>
  <c r="N95" i="1"/>
  <c r="M95" i="1"/>
  <c r="N94" i="1"/>
  <c r="M94" i="1"/>
  <c r="N93" i="1"/>
  <c r="M93" i="1"/>
  <c r="N92" i="1"/>
  <c r="M92" i="1"/>
  <c r="N90" i="1"/>
  <c r="M90" i="1"/>
  <c r="N89" i="1"/>
  <c r="M89" i="1"/>
  <c r="N88" i="1"/>
  <c r="M88" i="1"/>
  <c r="N87" i="1"/>
  <c r="M87" i="1"/>
  <c r="N86" i="1"/>
  <c r="M86" i="1"/>
  <c r="N56" i="1"/>
  <c r="M56" i="1"/>
  <c r="N55" i="1"/>
  <c r="M55" i="1"/>
  <c r="N54" i="1"/>
  <c r="M54" i="1"/>
  <c r="N53" i="1"/>
  <c r="N52" i="1"/>
  <c r="M52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M25" i="1"/>
  <c r="M23" i="1"/>
  <c r="L127" i="1"/>
  <c r="M27" i="1" l="1"/>
  <c r="M22" i="1"/>
  <c r="M24" i="1"/>
  <c r="M26" i="1"/>
  <c r="O119" i="1"/>
  <c r="O107" i="1"/>
  <c r="O25" i="1" s="1"/>
  <c r="O26" i="1"/>
  <c r="O24" i="1"/>
  <c r="O23" i="1"/>
  <c r="O22" i="1"/>
  <c r="F127" i="1"/>
  <c r="F126" i="1"/>
  <c r="F125" i="1"/>
  <c r="F124" i="1"/>
  <c r="F123" i="1"/>
  <c r="F122" i="1"/>
  <c r="F121" i="1"/>
  <c r="F118" i="1"/>
  <c r="F117" i="1"/>
  <c r="F116" i="1"/>
  <c r="F115" i="1"/>
  <c r="F114" i="1"/>
  <c r="F113" i="1"/>
  <c r="F112" i="1"/>
  <c r="F111" i="1"/>
  <c r="F110" i="1"/>
  <c r="F109" i="1"/>
  <c r="F108" i="1"/>
  <c r="F106" i="1"/>
  <c r="F105" i="1"/>
  <c r="F104" i="1"/>
  <c r="F103" i="1"/>
  <c r="F102" i="1"/>
  <c r="F101" i="1"/>
  <c r="F100" i="1"/>
  <c r="F99" i="1"/>
  <c r="F98" i="1"/>
  <c r="F97" i="1"/>
  <c r="F95" i="1"/>
  <c r="F94" i="1"/>
  <c r="F93" i="1"/>
  <c r="F92" i="1"/>
  <c r="F90" i="1"/>
  <c r="F89" i="1"/>
  <c r="F88" i="1"/>
  <c r="F87" i="1"/>
  <c r="F86" i="1"/>
  <c r="F55" i="1"/>
  <c r="F54" i="1"/>
  <c r="F53" i="1"/>
  <c r="F52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K127" i="1"/>
  <c r="J127" i="1"/>
  <c r="I127" i="1"/>
  <c r="H127" i="1"/>
  <c r="G127" i="1"/>
  <c r="L126" i="1"/>
  <c r="K126" i="1"/>
  <c r="J126" i="1"/>
  <c r="I126" i="1"/>
  <c r="H126" i="1"/>
  <c r="L125" i="1"/>
  <c r="K125" i="1"/>
  <c r="J125" i="1"/>
  <c r="I125" i="1"/>
  <c r="H125" i="1"/>
  <c r="L124" i="1"/>
  <c r="K124" i="1"/>
  <c r="J124" i="1"/>
  <c r="I124" i="1"/>
  <c r="H124" i="1"/>
  <c r="G124" i="1"/>
  <c r="L123" i="1"/>
  <c r="K123" i="1"/>
  <c r="J123" i="1"/>
  <c r="I123" i="1"/>
  <c r="H123" i="1"/>
  <c r="G123" i="1"/>
  <c r="L122" i="1"/>
  <c r="K122" i="1"/>
  <c r="J122" i="1"/>
  <c r="I122" i="1"/>
  <c r="H122" i="1"/>
  <c r="G122" i="1"/>
  <c r="L121" i="1"/>
  <c r="K121" i="1"/>
  <c r="J121" i="1"/>
  <c r="I121" i="1"/>
  <c r="H121" i="1"/>
  <c r="G121" i="1"/>
  <c r="L120" i="1"/>
  <c r="K120" i="1"/>
  <c r="J120" i="1"/>
  <c r="I120" i="1"/>
  <c r="H120" i="1"/>
  <c r="G120" i="1"/>
  <c r="N119" i="1"/>
  <c r="G119" i="1"/>
  <c r="L118" i="1"/>
  <c r="K118" i="1"/>
  <c r="J118" i="1"/>
  <c r="I118" i="1"/>
  <c r="H118" i="1"/>
  <c r="G118" i="1"/>
  <c r="L117" i="1"/>
  <c r="K117" i="1"/>
  <c r="J117" i="1"/>
  <c r="I117" i="1"/>
  <c r="H117" i="1"/>
  <c r="G117" i="1"/>
  <c r="L116" i="1"/>
  <c r="K116" i="1"/>
  <c r="J116" i="1"/>
  <c r="I116" i="1"/>
  <c r="H116" i="1"/>
  <c r="G116" i="1"/>
  <c r="L115" i="1"/>
  <c r="K115" i="1"/>
  <c r="J115" i="1"/>
  <c r="I115" i="1"/>
  <c r="H115" i="1"/>
  <c r="G115" i="1"/>
  <c r="L114" i="1"/>
  <c r="K114" i="1"/>
  <c r="J114" i="1"/>
  <c r="I114" i="1"/>
  <c r="H114" i="1"/>
  <c r="G114" i="1"/>
  <c r="L113" i="1"/>
  <c r="K113" i="1"/>
  <c r="J113" i="1"/>
  <c r="I113" i="1"/>
  <c r="H113" i="1"/>
  <c r="G113" i="1"/>
  <c r="L112" i="1"/>
  <c r="K112" i="1"/>
  <c r="J112" i="1"/>
  <c r="I112" i="1"/>
  <c r="H112" i="1"/>
  <c r="G112" i="1"/>
  <c r="L111" i="1"/>
  <c r="K111" i="1"/>
  <c r="J111" i="1"/>
  <c r="I111" i="1"/>
  <c r="H111" i="1"/>
  <c r="G111" i="1"/>
  <c r="L110" i="1"/>
  <c r="K110" i="1"/>
  <c r="J110" i="1"/>
  <c r="I110" i="1"/>
  <c r="H110" i="1"/>
  <c r="G110" i="1"/>
  <c r="L109" i="1"/>
  <c r="K109" i="1"/>
  <c r="J109" i="1"/>
  <c r="I109" i="1"/>
  <c r="H109" i="1"/>
  <c r="G109" i="1"/>
  <c r="L108" i="1"/>
  <c r="K108" i="1"/>
  <c r="J108" i="1"/>
  <c r="I108" i="1"/>
  <c r="H108" i="1"/>
  <c r="G108" i="1"/>
  <c r="L107" i="1"/>
  <c r="K107" i="1"/>
  <c r="J107" i="1"/>
  <c r="I107" i="1"/>
  <c r="H107" i="1"/>
  <c r="G107" i="1"/>
  <c r="L106" i="1"/>
  <c r="K106" i="1"/>
  <c r="J106" i="1"/>
  <c r="I106" i="1"/>
  <c r="H106" i="1"/>
  <c r="G106" i="1"/>
  <c r="L105" i="1"/>
  <c r="K105" i="1"/>
  <c r="J105" i="1"/>
  <c r="I105" i="1"/>
  <c r="H105" i="1"/>
  <c r="G105" i="1"/>
  <c r="L104" i="1"/>
  <c r="K104" i="1"/>
  <c r="J104" i="1"/>
  <c r="I104" i="1"/>
  <c r="H104" i="1"/>
  <c r="G104" i="1"/>
  <c r="L103" i="1"/>
  <c r="K103" i="1"/>
  <c r="J103" i="1"/>
  <c r="I103" i="1"/>
  <c r="H103" i="1"/>
  <c r="G103" i="1"/>
  <c r="L102" i="1"/>
  <c r="K102" i="1"/>
  <c r="J102" i="1"/>
  <c r="I102" i="1"/>
  <c r="H102" i="1"/>
  <c r="G102" i="1"/>
  <c r="L101" i="1"/>
  <c r="K101" i="1"/>
  <c r="J101" i="1"/>
  <c r="I101" i="1"/>
  <c r="H101" i="1"/>
  <c r="G101" i="1"/>
  <c r="L100" i="1"/>
  <c r="K100" i="1"/>
  <c r="J100" i="1"/>
  <c r="I100" i="1"/>
  <c r="H100" i="1"/>
  <c r="G100" i="1"/>
  <c r="L99" i="1"/>
  <c r="K99" i="1"/>
  <c r="J99" i="1"/>
  <c r="I99" i="1"/>
  <c r="H99" i="1"/>
  <c r="G99" i="1"/>
  <c r="L98" i="1"/>
  <c r="K98" i="1"/>
  <c r="J98" i="1"/>
  <c r="I98" i="1"/>
  <c r="H98" i="1"/>
  <c r="G98" i="1"/>
  <c r="L97" i="1"/>
  <c r="K97" i="1"/>
  <c r="J97" i="1"/>
  <c r="I97" i="1"/>
  <c r="H97" i="1"/>
  <c r="G97" i="1"/>
  <c r="L96" i="1"/>
  <c r="L91" i="1" s="1"/>
  <c r="K96" i="1"/>
  <c r="K91" i="1" s="1"/>
  <c r="J96" i="1"/>
  <c r="J91" i="1" s="1"/>
  <c r="I96" i="1"/>
  <c r="I91" i="1" s="1"/>
  <c r="H96" i="1"/>
  <c r="H91" i="1" s="1"/>
  <c r="G96" i="1"/>
  <c r="G91" i="1" s="1"/>
  <c r="L95" i="1"/>
  <c r="K95" i="1"/>
  <c r="J95" i="1"/>
  <c r="I95" i="1"/>
  <c r="H95" i="1"/>
  <c r="G95" i="1"/>
  <c r="L94" i="1"/>
  <c r="K94" i="1"/>
  <c r="J94" i="1"/>
  <c r="I94" i="1"/>
  <c r="H94" i="1"/>
  <c r="G94" i="1"/>
  <c r="L93" i="1"/>
  <c r="K93" i="1"/>
  <c r="J93" i="1"/>
  <c r="I93" i="1"/>
  <c r="H93" i="1"/>
  <c r="G93" i="1"/>
  <c r="L92" i="1"/>
  <c r="K92" i="1"/>
  <c r="J92" i="1"/>
  <c r="I92" i="1"/>
  <c r="H92" i="1"/>
  <c r="G92" i="1"/>
  <c r="L90" i="1"/>
  <c r="K90" i="1"/>
  <c r="J90" i="1"/>
  <c r="I90" i="1"/>
  <c r="H90" i="1"/>
  <c r="G90" i="1"/>
  <c r="L89" i="1"/>
  <c r="K89" i="1"/>
  <c r="J89" i="1"/>
  <c r="I89" i="1"/>
  <c r="H89" i="1"/>
  <c r="G89" i="1"/>
  <c r="L88" i="1"/>
  <c r="K88" i="1"/>
  <c r="J88" i="1"/>
  <c r="I88" i="1"/>
  <c r="H88" i="1"/>
  <c r="G88" i="1"/>
  <c r="L87" i="1"/>
  <c r="K87" i="1"/>
  <c r="J87" i="1"/>
  <c r="I87" i="1"/>
  <c r="H87" i="1"/>
  <c r="G87" i="1"/>
  <c r="L86" i="1"/>
  <c r="K86" i="1"/>
  <c r="J86" i="1"/>
  <c r="I86" i="1"/>
  <c r="H86" i="1"/>
  <c r="G86" i="1"/>
  <c r="L56" i="1"/>
  <c r="K56" i="1"/>
  <c r="J56" i="1"/>
  <c r="I56" i="1"/>
  <c r="H56" i="1"/>
  <c r="L55" i="1"/>
  <c r="K55" i="1"/>
  <c r="J55" i="1"/>
  <c r="I55" i="1"/>
  <c r="H55" i="1"/>
  <c r="G55" i="1"/>
  <c r="L54" i="1"/>
  <c r="K54" i="1"/>
  <c r="J54" i="1"/>
  <c r="I54" i="1"/>
  <c r="H54" i="1"/>
  <c r="G54" i="1"/>
  <c r="L53" i="1"/>
  <c r="K53" i="1"/>
  <c r="J53" i="1"/>
  <c r="I53" i="1"/>
  <c r="H53" i="1"/>
  <c r="G53" i="1"/>
  <c r="L52" i="1"/>
  <c r="K52" i="1"/>
  <c r="J52" i="1"/>
  <c r="I52" i="1"/>
  <c r="H52" i="1"/>
  <c r="G52" i="1"/>
  <c r="L47" i="1"/>
  <c r="K47" i="1"/>
  <c r="J47" i="1"/>
  <c r="I47" i="1"/>
  <c r="H47" i="1"/>
  <c r="G47" i="1"/>
  <c r="L46" i="1"/>
  <c r="K46" i="1"/>
  <c r="J46" i="1"/>
  <c r="I46" i="1"/>
  <c r="H46" i="1"/>
  <c r="G46" i="1"/>
  <c r="L45" i="1"/>
  <c r="K45" i="1"/>
  <c r="J45" i="1"/>
  <c r="I45" i="1"/>
  <c r="H45" i="1"/>
  <c r="G45" i="1"/>
  <c r="L44" i="1"/>
  <c r="K44" i="1"/>
  <c r="J44" i="1"/>
  <c r="I44" i="1"/>
  <c r="H44" i="1"/>
  <c r="G44" i="1"/>
  <c r="L43" i="1"/>
  <c r="K43" i="1"/>
  <c r="J43" i="1"/>
  <c r="I43" i="1"/>
  <c r="H43" i="1"/>
  <c r="G43" i="1"/>
  <c r="L42" i="1"/>
  <c r="K42" i="1"/>
  <c r="J42" i="1"/>
  <c r="I42" i="1"/>
  <c r="H42" i="1"/>
  <c r="G42" i="1"/>
  <c r="L41" i="1"/>
  <c r="K41" i="1"/>
  <c r="J41" i="1"/>
  <c r="I41" i="1"/>
  <c r="H41" i="1"/>
  <c r="G41" i="1"/>
  <c r="L40" i="1"/>
  <c r="K40" i="1"/>
  <c r="J40" i="1"/>
  <c r="I40" i="1"/>
  <c r="H40" i="1"/>
  <c r="G40" i="1"/>
  <c r="L39" i="1"/>
  <c r="K39" i="1"/>
  <c r="J39" i="1"/>
  <c r="I39" i="1"/>
  <c r="H39" i="1"/>
  <c r="G39" i="1"/>
  <c r="L38" i="1"/>
  <c r="K38" i="1"/>
  <c r="J38" i="1"/>
  <c r="I38" i="1"/>
  <c r="H38" i="1"/>
  <c r="G38" i="1"/>
  <c r="L37" i="1"/>
  <c r="K37" i="1"/>
  <c r="J37" i="1"/>
  <c r="I37" i="1"/>
  <c r="H37" i="1"/>
  <c r="G37" i="1"/>
  <c r="L36" i="1"/>
  <c r="K36" i="1"/>
  <c r="J36" i="1"/>
  <c r="I36" i="1"/>
  <c r="H36" i="1"/>
  <c r="G36" i="1"/>
  <c r="L35" i="1"/>
  <c r="K35" i="1"/>
  <c r="J35" i="1"/>
  <c r="I35" i="1"/>
  <c r="H35" i="1"/>
  <c r="G35" i="1"/>
  <c r="L34" i="1"/>
  <c r="K34" i="1"/>
  <c r="J34" i="1"/>
  <c r="I34" i="1"/>
  <c r="H34" i="1"/>
  <c r="G34" i="1"/>
  <c r="L33" i="1"/>
  <c r="K33" i="1"/>
  <c r="J33" i="1"/>
  <c r="I33" i="1"/>
  <c r="H33" i="1"/>
  <c r="G33" i="1"/>
  <c r="L32" i="1"/>
  <c r="K32" i="1"/>
  <c r="J32" i="1"/>
  <c r="I32" i="1"/>
  <c r="H32" i="1"/>
  <c r="G32" i="1"/>
  <c r="L31" i="1"/>
  <c r="K31" i="1"/>
  <c r="J31" i="1"/>
  <c r="I31" i="1"/>
  <c r="H31" i="1"/>
  <c r="G31" i="1"/>
  <c r="L30" i="1"/>
  <c r="K30" i="1"/>
  <c r="J30" i="1"/>
  <c r="I30" i="1"/>
  <c r="H30" i="1"/>
  <c r="G30" i="1"/>
  <c r="L29" i="1"/>
  <c r="K29" i="1"/>
  <c r="J29" i="1"/>
  <c r="I29" i="1"/>
  <c r="H29" i="1"/>
  <c r="G29" i="1"/>
  <c r="N26" i="1"/>
  <c r="L26" i="1"/>
  <c r="N25" i="1"/>
  <c r="I25" i="1"/>
  <c r="N24" i="1"/>
  <c r="N23" i="1"/>
  <c r="N22" i="1"/>
  <c r="H22" i="1"/>
  <c r="O27" i="1" l="1"/>
  <c r="O21" i="1" s="1"/>
  <c r="O28" i="1" s="1"/>
  <c r="F119" i="1"/>
  <c r="J119" i="1"/>
  <c r="I119" i="1"/>
  <c r="I24" i="1"/>
  <c r="K25" i="1"/>
  <c r="H119" i="1"/>
  <c r="H26" i="1"/>
  <c r="K119" i="1"/>
  <c r="G25" i="1"/>
  <c r="L22" i="1"/>
  <c r="J26" i="1"/>
  <c r="F24" i="1"/>
  <c r="G27" i="1"/>
  <c r="I27" i="1"/>
  <c r="K27" i="1"/>
  <c r="N27" i="1"/>
  <c r="J22" i="1"/>
  <c r="L27" i="1"/>
  <c r="L119" i="1"/>
  <c r="M28" i="1"/>
  <c r="M21" i="1"/>
  <c r="F25" i="1"/>
  <c r="H24" i="1"/>
  <c r="J24" i="1"/>
  <c r="J25" i="1"/>
  <c r="F22" i="1"/>
  <c r="L24" i="1"/>
  <c r="F26" i="1"/>
  <c r="K23" i="1"/>
  <c r="I23" i="1"/>
  <c r="I26" i="1"/>
  <c r="G22" i="1"/>
  <c r="K22" i="1"/>
  <c r="N21" i="1"/>
  <c r="J23" i="1"/>
  <c r="I22" i="1"/>
  <c r="G23" i="1"/>
  <c r="H25" i="1"/>
  <c r="L25" i="1"/>
  <c r="G26" i="1"/>
  <c r="K26" i="1"/>
  <c r="J27" i="1"/>
  <c r="G24" i="1"/>
  <c r="H23" i="1"/>
  <c r="L23" i="1"/>
  <c r="K24" i="1"/>
  <c r="H27" i="1"/>
  <c r="F23" i="1"/>
  <c r="F107" i="1"/>
  <c r="F27" i="1" l="1"/>
  <c r="G21" i="1"/>
  <c r="G28" i="1" s="1"/>
  <c r="L21" i="1"/>
  <c r="L28" i="1" s="1"/>
  <c r="F21" i="1"/>
  <c r="F28" i="1"/>
  <c r="N28" i="1"/>
  <c r="H21" i="1"/>
  <c r="H28" i="1" s="1"/>
  <c r="J21" i="1"/>
  <c r="J28" i="1" s="1"/>
  <c r="K21" i="1" l="1"/>
  <c r="K28" i="1" s="1"/>
  <c r="I21" i="1"/>
  <c r="I28" i="1" s="1"/>
</calcChain>
</file>

<file path=xl/sharedStrings.xml><?xml version="1.0" encoding="utf-8"?>
<sst xmlns="http://schemas.openxmlformats.org/spreadsheetml/2006/main" count="453" uniqueCount="284">
  <si>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</si>
  <si>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         полное наименование субъекта электроэнергетики</t>
  </si>
  <si>
    <t xml:space="preserve">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</si>
  <si>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</si>
  <si>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</si>
  <si>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</si>
  <si>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</si>
  <si>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</si>
  <si>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</si>
  <si>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</si>
  <si>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</si>
  <si>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</si>
  <si>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</si>
  <si>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</si>
  <si>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</si>
  <si>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</si>
  <si>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</si>
  <si>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</si>
  <si>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</si>
  <si>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МВт</t>
  </si>
  <si>
    <t>Штуки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</si>
  <si>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</si>
  <si>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</si>
  <si>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</si>
  <si>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</si>
  <si>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</si>
  <si>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</si>
  <si>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</si>
  <si>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</si>
  <si>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</si>
  <si>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</si>
  <si>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</si>
  <si>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</si>
  <si>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</si>
  <si>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</si>
  <si>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</si>
  <si>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</si>
  <si>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</si>
  <si>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</si>
  <si>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</si>
  <si>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</si>
  <si>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</si>
  <si>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</si>
  <si>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</si>
  <si>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</si>
  <si>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</si>
  <si>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</si>
  <si>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</si>
  <si>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</si>
  <si>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</si>
  <si>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</si>
  <si>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</si>
  <si>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</si>
  <si>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</si>
  <si>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</si>
  <si>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</si>
  <si>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</si>
  <si>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</si>
  <si>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</si>
  <si>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</si>
  <si>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</si>
  <si>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</si>
  <si>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</si>
  <si>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Г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</si>
  <si>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</si>
  <si>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</si>
  <si>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</si>
  <si>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</si>
  <si>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</si>
  <si>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</si>
  <si>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</si>
  <si>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</si>
  <si>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</si>
  <si>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</si>
  <si>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</si>
  <si>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</si>
  <si>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</si>
  <si>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</si>
  <si>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</si>
  <si>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</si>
  <si>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</si>
  <si>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</si>
  <si>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</si>
  <si>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</si>
  <si>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</si>
  <si>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</si>
  <si>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</si>
  <si>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</si>
  <si>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</si>
  <si>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</si>
  <si>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</si>
  <si>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</si>
  <si>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</si>
  <si>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</si>
  <si>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</si>
  <si>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</si>
  <si>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</si>
  <si>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</si>
  <si>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</si>
  <si>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</si>
  <si>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</si>
  <si>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</si>
  <si>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</si>
  <si>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</si>
  <si>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</si>
  <si>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</si>
  <si>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</si>
  <si>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</si>
  <si>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</si>
  <si>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</si>
  <si>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</si>
  <si>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</si>
  <si>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</si>
  <si>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</si>
  <si>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</si>
  <si>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</si>
  <si>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</si>
  <si>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</si>
  <si>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</si>
  <si>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</si>
  <si>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Тульская область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</si>
  <si>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"Алексинская электросетевая компания"</t>
    </r>
  </si>
  <si>
    <t>0.1</t>
  </si>
  <si>
    <t>0.2</t>
  </si>
  <si>
    <t>0.3</t>
  </si>
  <si>
    <t>0.5</t>
  </si>
  <si>
    <t>0.6</t>
  </si>
  <si>
    <t>1.1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</si>
  <si>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</si>
  <si>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</si>
  <si>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иным сетевым организациям и иным лицам, всего:</t>
  </si>
  <si>
    <t>Технологическое присоединение к электрическим сетям иных сетевых организаций, всего:</t>
  </si>
  <si>
    <t>Наименование объекта по производству электрической энергии,всего: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</si>
  <si>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</si>
  <si>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</si>
  <si>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</si>
  <si>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</si>
  <si>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</si>
  <si>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всего:</t>
  </si>
  <si>
    <t>1.2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</si>
  <si>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</si>
  <si>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РУ-10 кВ ТП-29</t>
  </si>
  <si>
    <t>L_РУ01</t>
  </si>
  <si>
    <t>Реконструкция РУ-10 кВ и РУ-0,4 кВ в ТП-137</t>
  </si>
  <si>
    <t>L_РУ02</t>
  </si>
  <si>
    <t>Реконструкция РУ-10 кВ ТП-24</t>
  </si>
  <si>
    <t>L_РУ03</t>
  </si>
  <si>
    <t>Реконструкция РУ-10 кВ и РУ-0,4 кВ в ТП-43</t>
  </si>
  <si>
    <t>L_РУ04</t>
  </si>
  <si>
    <t>Реконструкция РУ-10 кВ ТП-107</t>
  </si>
  <si>
    <t>L_РУ05</t>
  </si>
  <si>
    <t>Реконструкция РУ-10 кВ ТП-72</t>
  </si>
  <si>
    <t>L_РУ09</t>
  </si>
  <si>
    <t>Реконструкция РУ-10 кВ ТП-33</t>
  </si>
  <si>
    <t>L_РУ08</t>
  </si>
  <si>
    <t>Реконструкция РУ-10 кВ ТП-121</t>
  </si>
  <si>
    <t>L_РУ07</t>
  </si>
  <si>
    <t>Реконструкция РУ-10 кВ ТП-118</t>
  </si>
  <si>
    <t>L_РУ10</t>
  </si>
  <si>
    <t>Реконструкция РУ-10 кВ ТП-138</t>
  </si>
  <si>
    <t>L_РУ06</t>
  </si>
  <si>
    <t>Реконструкция ТП-60 (замена силового трансформатора Т1 мощностью 315 кВА на силовой трансформатор мощностью 250 кВА)</t>
  </si>
  <si>
    <t>L_ТР01</t>
  </si>
  <si>
    <t>Реконструкция ТП-79 (замена силового трансформатора №2 мощностью 320 кВА на силовой трансформатор 250 кВА)</t>
  </si>
  <si>
    <t>L_ТР02</t>
  </si>
  <si>
    <t>Реконструкция ТП-128 (замена силового трансформатора №1 мощностью 400 кВА на силовой трансформатор мощностью 400 кВА и силового трансформатора №2 мощностью 400 кВА на силовой трансформатор мощностью 400 кВА)</t>
  </si>
  <si>
    <t>L_ТР03</t>
  </si>
  <si>
    <t>Реконструкция ТП-76 (замена силового трансформатора №1 мощностью 320 кВА на силовой трансформатор мощностью 400 кВА и силового трансформатора №2 мощностью 320 кВА на силовой трансформатор мощностью 400 кВА)</t>
  </si>
  <si>
    <t>L_ТР04</t>
  </si>
  <si>
    <t>Реконструкция ТП-77 (замена силового трансформатора №1 мощностью 180 кВА на силовой трансформатор мощностью 250 кВА)</t>
  </si>
  <si>
    <t>L_ТР05</t>
  </si>
  <si>
    <t>Реконструкция ТП-96 (замена силового трансформатора №1 мощностью 180 кВА на силовой трансформатор мощностью 250 кВА)</t>
  </si>
  <si>
    <t>L_ТР06</t>
  </si>
  <si>
    <t>Реконструкция ТП-14 (замена силового трансформатора №1 мощностью 320 кВА на силовой трансформатор мощностью 250 кВА)</t>
  </si>
  <si>
    <t>L_ТР07</t>
  </si>
  <si>
    <t>Реконструкция ТП-5 (замена силового трансформатора №1 мощностью 320 кВА на силовой трансформатор мощностью 400 кВА и силового трансформатора №2 мощностью 400 кВА на силовой трансформатор мощностью 400 кВА)</t>
  </si>
  <si>
    <t>L_ТР08</t>
  </si>
  <si>
    <t>Реконструкция ТП-85 (замена силового трансформатора №2 мощностью 400 кВА на силовой трансформатор мощностью 400 кВА)</t>
  </si>
  <si>
    <t>L_ТР09</t>
  </si>
  <si>
    <t>Реконструкция ТП-53 (замена силового трансформатора №1 мощностью 400 кВА на силовой трансформатор мощностью 400 кВА и силового трансформатора №2 мощностью 320 кВА на силовой трансформатор мощностью 400 кВА)</t>
  </si>
  <si>
    <t>L_ТР10</t>
  </si>
  <si>
    <t>Реконструкция ТП-66 (замена силового трансформатора №1 мощностью 200 кВА на силовой трансформатор мощностью 250 кВА и силового трансформатора №2 мощностью 200 кВА на силовой трансформатор мощностью 250 кВА)</t>
  </si>
  <si>
    <t>L_ТР11</t>
  </si>
  <si>
    <t>Реконструкция ТП-138 (замена силового трансформатора №1 мощностью 400 кВА на силовой трансформатор мощностью 400 кВА и силового трансформатора №2 мощностью 320 кВА на силовой трансформатор мощностью 400 кВА)</t>
  </si>
  <si>
    <t>L_ТР12</t>
  </si>
  <si>
    <t>Реконструкция ТП-91 (замена силового трансформатора №2 мощностью 180 кВА на силовой трансформатор мощностью 250 кВА)</t>
  </si>
  <si>
    <t>L_ТР13</t>
  </si>
  <si>
    <t>Реконструкция ТП-29 (замена силового трансформатора №1 мощностью 250 кВА на силовой трансформатор мощностью 250 кВА и силового трансформатора №2 мощностью 250 кВА на силовой трансформатор мощностью 250 кВА)</t>
  </si>
  <si>
    <t>L_ТР14</t>
  </si>
  <si>
    <t>Реконструкция ТП-99 (замена силового трансформатора мощностью 400 кВА на силовой трансформатор мощностью 250 кВА)</t>
  </si>
  <si>
    <t>L_ТР15</t>
  </si>
  <si>
    <t>Реконструкция ТП-88 (замена силового трансформатора №1 мощностью 400 кВА на силовой трансформатор мощностью 400 кВА)</t>
  </si>
  <si>
    <t>L_ТР16</t>
  </si>
  <si>
    <t>Реконструкция ТП-56 (замена силового трансформатора мощностью 180 кВА на силовой трансформатор мощностью 160 кВА)</t>
  </si>
  <si>
    <t>L_ТР17</t>
  </si>
  <si>
    <t>Реконструкция ТП-151 (замена силового трансформатора мощностью 160 кВА на силовой трансформатор мощностью 160 кВА)</t>
  </si>
  <si>
    <t>L_ТР18</t>
  </si>
  <si>
    <t>Реконструкция ТП-97 (замена силового трансформатора мощностью 100 кВА на силовой трансформатор мощностью 100 кВА)</t>
  </si>
  <si>
    <t>L_ТР19</t>
  </si>
  <si>
    <t>Реконструкция ТП-27 (замена силового трансформатора мощностью 180 кВА на силовой трансформатор мощностью 160 кВА)</t>
  </si>
  <si>
    <t>L_ТР20</t>
  </si>
  <si>
    <t>Реконструкция ТП-119 (замена силового трансформатора №1 мощностью 400 кВА на силовой трансформатор мощностью 400 кВА и силового трансформатора №2 мощностью 400 кВА на силовой трансформатор мощностью 400 кВА)</t>
  </si>
  <si>
    <t>L_ТР21</t>
  </si>
  <si>
    <t>Модернизация, техническое перевооружение трансформаторных и иных подстанций, распределительных пунктов, всего:</t>
  </si>
  <si>
    <t>Модернизация, техническое перевооружение линий электропередачи, всего:</t>
  </si>
  <si>
    <t>"Установка приборов учета, класс напряжения 0,22 (0,4) кВ, всего:"</t>
  </si>
  <si>
    <t>"Установка приборов учета, класс напряжения 6 (10) кВ, всего:"</t>
  </si>
  <si>
    <t>"Установка приборов учета, класс напряжения 35 кВ, всего:"</t>
  </si>
  <si>
    <t>"Установка приборов учета, класс напряжения 110 кВ и выше, всего:"</t>
  </si>
  <si>
    <t>"Включение приборов учета в систему сбора и передачи данных, класс напряжения 0,22 (0,4) кВ, всего:"</t>
  </si>
  <si>
    <t>Реконструкция автоматизированной информационно-измерительной системы коммерческого учета электроэнергии (АИИСКУЭ)</t>
  </si>
  <si>
    <t>L_УЭ</t>
  </si>
  <si>
    <t>"Включение приборов учета в систему сбора и передачи данных, класс напряжения 6 (10) кВ, всего:"</t>
  </si>
  <si>
    <t>"Включение приборов учета в систему сбора и передачи данных, класс напряжения 35 кВ, всего:"</t>
  </si>
  <si>
    <t>"Включение приборов учета в систему сбора и передачи данных, класс напряжения 110 кВ и выше, всего:"</t>
  </si>
  <si>
    <t>Модернизация, техническое перевооружение прочих объектов основных средств, всего:</t>
  </si>
  <si>
    <t>1.3</t>
  </si>
  <si>
    <t>Инвестиционные проекты, предусмотренные схемой и программой развития Единой энергетической системы России, всего:</t>
  </si>
  <si>
    <t>Инвестиционные проекты, предусмотренные схемой и программой развития субъекта Российской Федерации, всего:</t>
  </si>
  <si>
    <t>1.4</t>
  </si>
  <si>
    <t>L_КЛ04</t>
  </si>
  <si>
    <t>L_КЛ05</t>
  </si>
  <si>
    <t>Строительство БКТП-51 в г. Алексин, ул. Жуковского (БКТП мощностью 0,1 МВА, КЛ-0,4кВ протяженностью 0,12км, КЛ-10 кВ протяженностью 0,04 км) и строительство двух кабельных линий 10 кВ от КТП-157 до КТП-51 и от КТП-51 до РТП-200 (протяженностью 4,627 км)</t>
  </si>
  <si>
    <t>L_НС04</t>
  </si>
  <si>
    <t>Строительство ТП-40 в г. Алексин, ул. Карла Маркса (ТП мощностью 0,8 МВА, КЛ-10 кВ протяженностью 0,25 км, КЛ-0,4 кВ протяженностью 0,05 км, ВЛ-0,4 кВ протяженностью 0,34 км)</t>
  </si>
  <si>
    <t>L_НС02</t>
  </si>
  <si>
    <t>Строительство ТП-39 в г. Алексин, ул. Пахомова (ТП мощностью 1,26 МВА, КЛ-10 кВ протяженностью 0,769 км, КЛ-0,4кВ протяженностью 2,393 км, ВЛ-0,4кВ протяженностью 1,116 км)</t>
  </si>
  <si>
    <t>L_НС01</t>
  </si>
  <si>
    <t>Строительство кабельной линии КЛ-10 кВ от ТП-42 до ТП-57 (протяженностью 1,1 км)</t>
  </si>
  <si>
    <t>L_КЛ01</t>
  </si>
  <si>
    <t>Строительство двух кабельных линий КЛ-10 кВ от ТП-141 до КТП-199 и от КТП-199 до ТП-24 (протяженностью 5,12км)</t>
  </si>
  <si>
    <t>L_КЛ02</t>
  </si>
  <si>
    <t>Строительство двух кабельных линий КЛ-10 кВ от ПС №183 «Пушкинская» до ТП-113 (протяженностью 7,2 км)</t>
  </si>
  <si>
    <t>L_КЛ03</t>
  </si>
  <si>
    <t>Строительство БКТП-150 в г. Алексин, ул. Ломоносова (БКТП мощностью 0,8 МВА, КЛ-10 кВ протяженностью 0,89 км, ВЛ-0,4кВ протяженностью 0,556 км)</t>
  </si>
  <si>
    <t>L_НС03</t>
  </si>
  <si>
    <t>Строительство БКТП-97 в г. Алексин, ул. Шипово (БКТП мощностью 0,16 МВА, ВЛ-0,4 кВ протяженностью 0,46 км, ВЛ-10 кВ протяженностью 0,06 км)</t>
  </si>
  <si>
    <t>L_НС05</t>
  </si>
  <si>
    <t>1.5</t>
  </si>
  <si>
    <t>Покупка земельных участков для целей реализации инвестиционных проектов, всего:</t>
  </si>
  <si>
    <t>1.6</t>
  </si>
  <si>
    <t>Приобретение автоподъемника</t>
  </si>
  <si>
    <t>L_СТ01</t>
  </si>
  <si>
    <t>Приобретение двух автомобилей УАЗ</t>
  </si>
  <si>
    <t>L_СТ02</t>
  </si>
  <si>
    <t>Приобретение двух автомобилей ГАЗ (фермер)</t>
  </si>
  <si>
    <t>L_СТ03</t>
  </si>
  <si>
    <t>Приобретение автомобиля ГАЗ (самосвал)</t>
  </si>
  <si>
    <t>L_СТ04</t>
  </si>
  <si>
    <t>Приобретение автомобиля Лада «Ларгус»</t>
  </si>
  <si>
    <t>L_СТ05</t>
  </si>
  <si>
    <t>Приобретение гидровращателя</t>
  </si>
  <si>
    <t>L_СТ06</t>
  </si>
  <si>
    <t>Приобретение измельчителя древесины</t>
  </si>
  <si>
    <t>L_СТ07</t>
  </si>
  <si>
    <t>Приобретение компрессора</t>
  </si>
  <si>
    <t>L_СТ08</t>
  </si>
  <si>
    <t>5.9.</t>
  </si>
  <si>
    <t>УСПД</t>
  </si>
  <si>
    <t>5.1.9.</t>
  </si>
  <si>
    <t>5.2.9.</t>
  </si>
  <si>
    <t>5.3.9.</t>
  </si>
  <si>
    <t>5.4.9.</t>
  </si>
  <si>
    <t>0.4</t>
  </si>
  <si>
    <t>Строительство кабельной линии КЛ-10 кВ от ТП-184 до ТП-138 (протяженностью 0,254 км)</t>
  </si>
  <si>
    <t>Строительство кабельной линии КЛ-10 кВ от ТП-53 до РП-198 (протяженностью 0,754 км)</t>
  </si>
  <si>
    <t>4.1.</t>
  </si>
  <si>
    <t>4.2.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</si>
  <si>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(без НДС)</t>
  </si>
  <si>
    <t>нд</t>
  </si>
  <si>
    <t>Строительство КТП и ЛЭП в г. Алексин для технологического присоединения СТ «Алексинпромстрой» 1,095 МВт (КТП мощностью 0,4 МВА, КЛ-10 кВ протяженностью 0,061 км,  КЛ-0,4 кВ протяженностью 0,13 км, ВЛ-0,4 кВ протяженностью 4,255 км ) </t>
  </si>
  <si>
    <t>M_T01</t>
  </si>
  <si>
    <t>Строительство ВЛ-0,4 кВ в г. Алексин для технологического присоединения СТ «Солнечный» 0,230 МВт (протяженностью 0,519 км)</t>
  </si>
  <si>
    <t>M_T02</t>
  </si>
  <si>
    <t>Строительство КТП и ЛЭП в г.Алексин  для технологического присоединения СТ «Дружба-2» 0,612 МВт  (КТП мощностью 0,16 МВА, КЛ-10 кВ протяженностью 0,258 км,КЛ-0,4 кВ протяженностью 0,127 км, ВЛ-0,4 кВ протяженностью 1,954 км)</t>
  </si>
  <si>
    <t>M_T03</t>
  </si>
  <si>
    <t>Строительство ЛЭП-0,4 кВ в г. Алексин для технологического присоединения СТ Шахтер 0,865 МВт (КЛ-0,4 кВ протяженностью 0,023 км, ВЛ-0,4 кВ протяженностью 2,217 км )</t>
  </si>
  <si>
    <t>M_T04</t>
  </si>
  <si>
    <t>Приобретение компьютерного оборудования</t>
  </si>
  <si>
    <t>N_АРМ</t>
  </si>
  <si>
    <t>Распоряжением правительства Тульской области от 20.09.2023г. №509-р О внесении изменений в распоряжение правительства Тульской области от 06.10.2022г. №510-р</t>
  </si>
  <si>
    <t>Год раскрытия информации: 2024 год</t>
  </si>
  <si>
    <t>Ввод объектов инвестиционной деятельности (мощностей)  в эксплуатацию в год 2024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</si>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</sst>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9" fillId="0" borderId="0"/>
    <xf numFmtId="0" fontId="11" fillId="0" borderId="0"/>
  </cellStyleXfs>
  <cellXfs count="67">
    <xf numFmtId="0" fontId="0" fillId="0" borderId="0" xfId="0"/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center" wrapText="1"/>
    </xf>
    <xf numFmtId="0" fontId="2" fillId="2" borderId="16" xfId="0" applyNumberFormat="1" applyFont="1" applyFill="1" applyBorder="1" applyAlignment="1">
      <alignment horizontal="center"/>
    </xf>
    <xf numFmtId="0" fontId="2" fillId="2" borderId="16" xfId="0" applyNumberFormat="1" applyFont="1" applyFill="1" applyBorder="1" applyAlignment="1">
      <alignment horizontal="left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0" xfId="1" applyFont="1" applyFill="1"/>
    <xf numFmtId="0" fontId="6" fillId="2" borderId="0" xfId="0" applyFont="1" applyFill="1"/>
    <xf numFmtId="0" fontId="3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3" fillId="2" borderId="0" xfId="0" applyFont="1" applyFill="1" applyAlignment="1"/>
    <xf numFmtId="0" fontId="3" fillId="2" borderId="0" xfId="1" applyFont="1" applyFill="1" applyAlignment="1">
      <alignment horizontal="right"/>
    </xf>
    <xf numFmtId="0" fontId="3" fillId="2" borderId="1" xfId="3" applyFont="1" applyFill="1" applyBorder="1" applyAlignment="1"/>
    <xf numFmtId="0" fontId="3" fillId="2" borderId="1" xfId="3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 textRotation="90" wrapText="1"/>
    </xf>
    <xf numFmtId="0" fontId="10" fillId="2" borderId="0" xfId="1" applyFont="1" applyFill="1"/>
    <xf numFmtId="0" fontId="2" fillId="2" borderId="0" xfId="2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vertical="center"/>
    </xf>
    <xf numFmtId="0" fontId="2" fillId="2" borderId="12" xfId="4" applyFont="1" applyFill="1" applyBorder="1" applyAlignment="1">
      <alignment horizontal="center" vertical="center" textRotation="90" wrapText="1"/>
    </xf>
    <xf numFmtId="0" fontId="2" fillId="2" borderId="13" xfId="4" applyFont="1" applyFill="1" applyBorder="1" applyAlignment="1">
      <alignment horizontal="center" vertical="center" textRotation="90" wrapText="1"/>
    </xf>
    <xf numFmtId="0" fontId="2" fillId="2" borderId="2" xfId="4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17" xfId="1" applyNumberFormat="1" applyFont="1" applyFill="1" applyBorder="1" applyAlignment="1">
      <alignment horizontal="center"/>
    </xf>
    <xf numFmtId="164" fontId="6" fillId="2" borderId="18" xfId="0" applyNumberFormat="1" applyFont="1" applyFill="1" applyBorder="1" applyAlignment="1">
      <alignment horizontal="center"/>
    </xf>
    <xf numFmtId="164" fontId="6" fillId="2" borderId="16" xfId="0" applyNumberFormat="1" applyFont="1" applyFill="1" applyBorder="1" applyAlignment="1">
      <alignment horizontal="center"/>
    </xf>
    <xf numFmtId="164" fontId="6" fillId="2" borderId="16" xfId="5" applyNumberFormat="1" applyFont="1" applyFill="1" applyBorder="1" applyAlignment="1">
      <alignment horizontal="center"/>
    </xf>
    <xf numFmtId="0" fontId="2" fillId="2" borderId="13" xfId="4" applyFont="1" applyFill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wrapText="1"/>
    </xf>
    <xf numFmtId="0" fontId="2" fillId="2" borderId="0" xfId="2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9" xfId="4" applyFont="1" applyFill="1" applyBorder="1" applyAlignment="1">
      <alignment horizontal="center" vertical="center"/>
    </xf>
    <xf numFmtId="0" fontId="2" fillId="2" borderId="10" xfId="4" applyFont="1" applyFill="1" applyBorder="1" applyAlignment="1">
      <alignment horizontal="center" vertical="center"/>
    </xf>
    <xf numFmtId="0" fontId="2" fillId="2" borderId="11" xfId="4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0" fontId="2" fillId="2" borderId="6" xfId="4" applyFont="1" applyFill="1" applyBorder="1" applyAlignment="1">
      <alignment horizontal="center" vertical="center" wrapText="1"/>
    </xf>
    <xf numFmtId="0" fontId="2" fillId="2" borderId="12" xfId="4" applyFont="1" applyFill="1" applyBorder="1" applyAlignment="1">
      <alignment horizontal="center" vertical="center" wrapText="1"/>
    </xf>
    <xf numFmtId="0" fontId="2" fillId="2" borderId="3" xfId="4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0" fontId="2" fillId="2" borderId="5" xfId="4" applyFont="1" applyFill="1" applyBorder="1" applyAlignment="1">
      <alignment horizontal="center" vertical="center"/>
    </xf>
    <xf numFmtId="0" fontId="2" fillId="2" borderId="7" xfId="4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center" vertical="center"/>
    </xf>
    <xf numFmtId="0" fontId="2" fillId="2" borderId="8" xfId="4" applyFont="1" applyFill="1" applyBorder="1" applyAlignment="1">
      <alignment horizontal="center" vertical="center"/>
    </xf>
  </cellXfs>
  <cellStyles count="7">
    <cellStyle name="Обычный" xfId="0" builtinId="0"/>
    <cellStyle name="Обычный 13" xfId="6"/>
    <cellStyle name="Обычный 2" xfId="5"/>
    <cellStyle name="Обычный 3 2 3" xfId="1"/>
    <cellStyle name="Обычный 5 25" xfId="4"/>
    <cellStyle name="Обычный 7 2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28"/>
  <sheetViews>
    <sheetView showGridLines="0" tabSelected="1" topLeftCell="A4" zoomScale="64" zoomScaleNormal="64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C15" sqref="C15:C19"/>
    </sheetView>
  </sheetViews>
  <sheetFormatPr defaultRowHeight="15.75" x14ac:dyDescent="0.25"/>
  <cols>
    <col min="1" max="1" width="13.7109375" style="19" customWidth="1"/>
    <col min="2" max="2" width="35.7109375" style="19" customWidth="1"/>
    <col min="3" max="3" width="22.5703125" style="19" customWidth="1"/>
    <col min="4" max="5" width="27.85546875" style="19" customWidth="1"/>
    <col min="6" max="6" width="12.42578125" style="19" customWidth="1"/>
    <col min="7" max="14" width="9" style="19" customWidth="1"/>
    <col min="15" max="19" width="6.7109375" style="19" customWidth="1"/>
    <col min="20" max="20" width="9.42578125" style="19" customWidth="1"/>
    <col min="21" max="21" width="6.7109375" style="19" customWidth="1"/>
    <col min="22" max="23" width="8.140625" style="19" customWidth="1"/>
    <col min="24" max="24" width="9.7109375" style="19" customWidth="1"/>
    <col min="25" max="30" width="6.7109375" style="19" customWidth="1"/>
    <col min="31" max="31" width="8.5703125" style="19" customWidth="1"/>
    <col min="32" max="32" width="6.7109375" style="19" customWidth="1"/>
    <col min="33" max="33" width="8.28515625" style="19" customWidth="1"/>
    <col min="34" max="39" width="6.7109375" style="19" customWidth="1"/>
    <col min="40" max="40" width="8.7109375" style="19" customWidth="1"/>
    <col min="41" max="41" width="11.140625" style="19" customWidth="1"/>
    <col min="42" max="42" width="10" style="19" customWidth="1"/>
    <col min="43" max="43" width="9.7109375" style="19" customWidth="1"/>
    <col min="44" max="48" width="9.140625" style="19"/>
    <col min="49" max="49" width="9" style="19" customWidth="1"/>
    <col min="50" max="16384" width="9.140625" style="19"/>
  </cols>
  <sheetData>
    <row r="1" spans="1:50" x14ac:dyDescent="0.25">
      <c r="A1" s="31"/>
    </row>
    <row r="3" spans="1:50" ht="60" customHeight="1" x14ac:dyDescent="0.25">
      <c r="B3" s="49" t="s">
        <v>0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</row>
    <row r="4" spans="1:50" s="22" customFormat="1" ht="18.75" x14ac:dyDescent="0.3">
      <c r="A4" s="21"/>
      <c r="B4" s="50" t="s">
        <v>283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50" s="25" customFormat="1" ht="18.75" customHeight="1" x14ac:dyDescent="0.3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50" s="25" customFormat="1" ht="18.75" x14ac:dyDescent="0.3">
      <c r="A6" s="24"/>
      <c r="B6" s="50" t="s">
        <v>121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</row>
    <row r="7" spans="1:50" s="25" customFormat="1" ht="18.75" customHeight="1" x14ac:dyDescent="0.3">
      <c r="A7" s="23"/>
      <c r="B7" s="51" t="s">
        <v>1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</row>
    <row r="8" spans="1:50" ht="15.75" customHeight="1" x14ac:dyDescent="0.25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</row>
    <row r="9" spans="1:50" ht="18.75" x14ac:dyDescent="0.3">
      <c r="A9" s="33"/>
      <c r="B9" s="52" t="s">
        <v>281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</row>
    <row r="10" spans="1:50" ht="18.75" x14ac:dyDescent="0.3">
      <c r="A10" s="26"/>
      <c r="AD10" s="27"/>
    </row>
    <row r="11" spans="1:50" ht="18.75" x14ac:dyDescent="0.25">
      <c r="B11" s="56" t="s">
        <v>280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</row>
    <row r="12" spans="1:50" ht="18.75" x14ac:dyDescent="0.25">
      <c r="A12" s="34"/>
      <c r="B12" s="57" t="s">
        <v>61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S12" s="19" t="s">
        <v>2</v>
      </c>
    </row>
    <row r="13" spans="1:50" x14ac:dyDescent="0.25">
      <c r="A13" s="57"/>
      <c r="B13" s="57"/>
      <c r="C13" s="57"/>
      <c r="D13" s="57"/>
      <c r="E13" s="33"/>
      <c r="F13" s="33"/>
    </row>
    <row r="14" spans="1:50" ht="18.75" x14ac:dyDescent="0.3">
      <c r="A14" s="28"/>
      <c r="B14" s="28"/>
      <c r="C14" s="28"/>
      <c r="D14" s="28"/>
      <c r="E14" s="28"/>
      <c r="F14" s="29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W14" s="28"/>
    </row>
    <row r="15" spans="1:50" ht="30" customHeight="1" x14ac:dyDescent="0.25">
      <c r="A15" s="58" t="s">
        <v>3</v>
      </c>
      <c r="B15" s="58" t="s">
        <v>4</v>
      </c>
      <c r="C15" s="58" t="s">
        <v>5</v>
      </c>
      <c r="D15" s="58" t="s">
        <v>6</v>
      </c>
      <c r="E15" s="58" t="s">
        <v>268</v>
      </c>
      <c r="F15" s="61" t="s">
        <v>282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0" ht="30" customHeight="1" x14ac:dyDescent="0.25">
      <c r="A16" s="59"/>
      <c r="B16" s="59"/>
      <c r="C16" s="59"/>
      <c r="D16" s="59"/>
      <c r="E16" s="59"/>
      <c r="F16" s="64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6"/>
    </row>
    <row r="17" spans="1:50" ht="39" customHeight="1" x14ac:dyDescent="0.25">
      <c r="A17" s="59"/>
      <c r="B17" s="59"/>
      <c r="C17" s="59"/>
      <c r="D17" s="59"/>
      <c r="E17" s="59"/>
      <c r="F17" s="53" t="s">
        <v>7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5"/>
    </row>
    <row r="18" spans="1:50" ht="30" customHeight="1" x14ac:dyDescent="0.25">
      <c r="A18" s="59"/>
      <c r="B18" s="59"/>
      <c r="C18" s="59"/>
      <c r="D18" s="59"/>
      <c r="E18" s="59"/>
      <c r="F18" s="53" t="s">
        <v>8</v>
      </c>
      <c r="G18" s="54"/>
      <c r="H18" s="54"/>
      <c r="I18" s="54"/>
      <c r="J18" s="54"/>
      <c r="K18" s="54"/>
      <c r="L18" s="54"/>
      <c r="M18" s="54"/>
      <c r="N18" s="54"/>
      <c r="O18" s="53" t="s">
        <v>9</v>
      </c>
      <c r="P18" s="54"/>
      <c r="Q18" s="54"/>
      <c r="R18" s="54"/>
      <c r="S18" s="54"/>
      <c r="T18" s="54"/>
      <c r="U18" s="54"/>
      <c r="V18" s="54"/>
      <c r="W18" s="54"/>
      <c r="X18" s="53" t="s">
        <v>10</v>
      </c>
      <c r="Y18" s="54"/>
      <c r="Z18" s="54"/>
      <c r="AA18" s="54"/>
      <c r="AB18" s="54"/>
      <c r="AC18" s="54"/>
      <c r="AD18" s="54"/>
      <c r="AE18" s="54"/>
      <c r="AF18" s="54"/>
      <c r="AG18" s="53" t="s">
        <v>11</v>
      </c>
      <c r="AH18" s="54"/>
      <c r="AI18" s="54"/>
      <c r="AJ18" s="54"/>
      <c r="AK18" s="54"/>
      <c r="AL18" s="54"/>
      <c r="AM18" s="54"/>
      <c r="AN18" s="54"/>
      <c r="AO18" s="54"/>
      <c r="AP18" s="53" t="s">
        <v>12</v>
      </c>
      <c r="AQ18" s="54"/>
      <c r="AR18" s="54"/>
      <c r="AS18" s="54"/>
      <c r="AT18" s="54"/>
      <c r="AU18" s="54"/>
      <c r="AV18" s="54"/>
      <c r="AW18" s="54"/>
      <c r="AX18" s="55"/>
    </row>
    <row r="19" spans="1:50" ht="96.75" customHeight="1" x14ac:dyDescent="0.25">
      <c r="A19" s="60"/>
      <c r="B19" s="60"/>
      <c r="C19" s="60"/>
      <c r="D19" s="60"/>
      <c r="E19" s="60"/>
      <c r="F19" s="35" t="s">
        <v>13</v>
      </c>
      <c r="G19" s="30" t="s">
        <v>14</v>
      </c>
      <c r="H19" s="30" t="s">
        <v>15</v>
      </c>
      <c r="I19" s="30" t="s">
        <v>16</v>
      </c>
      <c r="J19" s="30" t="s">
        <v>17</v>
      </c>
      <c r="K19" s="30" t="s">
        <v>18</v>
      </c>
      <c r="L19" s="30" t="s">
        <v>19</v>
      </c>
      <c r="M19" s="30" t="s">
        <v>258</v>
      </c>
      <c r="N19" s="36" t="s">
        <v>20</v>
      </c>
      <c r="O19" s="35" t="s">
        <v>13</v>
      </c>
      <c r="P19" s="30" t="s">
        <v>14</v>
      </c>
      <c r="Q19" s="30" t="s">
        <v>15</v>
      </c>
      <c r="R19" s="30" t="s">
        <v>16</v>
      </c>
      <c r="S19" s="30" t="s">
        <v>17</v>
      </c>
      <c r="T19" s="30" t="s">
        <v>18</v>
      </c>
      <c r="U19" s="30" t="s">
        <v>19</v>
      </c>
      <c r="V19" s="36" t="s">
        <v>258</v>
      </c>
      <c r="W19" s="36" t="s">
        <v>20</v>
      </c>
      <c r="X19" s="35" t="s">
        <v>13</v>
      </c>
      <c r="Y19" s="30" t="s">
        <v>14</v>
      </c>
      <c r="Z19" s="30" t="s">
        <v>15</v>
      </c>
      <c r="AA19" s="30" t="s">
        <v>16</v>
      </c>
      <c r="AB19" s="30" t="s">
        <v>17</v>
      </c>
      <c r="AC19" s="30" t="s">
        <v>18</v>
      </c>
      <c r="AD19" s="30" t="s">
        <v>19</v>
      </c>
      <c r="AE19" s="36" t="s">
        <v>258</v>
      </c>
      <c r="AF19" s="36" t="s">
        <v>20</v>
      </c>
      <c r="AG19" s="35" t="s">
        <v>13</v>
      </c>
      <c r="AH19" s="30" t="s">
        <v>14</v>
      </c>
      <c r="AI19" s="30" t="s">
        <v>15</v>
      </c>
      <c r="AJ19" s="30" t="s">
        <v>16</v>
      </c>
      <c r="AK19" s="30" t="s">
        <v>17</v>
      </c>
      <c r="AL19" s="30" t="s">
        <v>18</v>
      </c>
      <c r="AM19" s="30" t="s">
        <v>19</v>
      </c>
      <c r="AN19" s="36" t="s">
        <v>258</v>
      </c>
      <c r="AO19" s="36" t="s">
        <v>20</v>
      </c>
      <c r="AP19" s="35" t="s">
        <v>13</v>
      </c>
      <c r="AQ19" s="30" t="s">
        <v>14</v>
      </c>
      <c r="AR19" s="30" t="s">
        <v>15</v>
      </c>
      <c r="AS19" s="30" t="s">
        <v>16</v>
      </c>
      <c r="AT19" s="30" t="s">
        <v>17</v>
      </c>
      <c r="AU19" s="30" t="s">
        <v>18</v>
      </c>
      <c r="AV19" s="30" t="s">
        <v>19</v>
      </c>
      <c r="AW19" s="36" t="s">
        <v>258</v>
      </c>
      <c r="AX19" s="36" t="s">
        <v>20</v>
      </c>
    </row>
    <row r="20" spans="1:50" x14ac:dyDescent="0.25">
      <c r="A20" s="37">
        <v>1</v>
      </c>
      <c r="B20" s="37">
        <v>2</v>
      </c>
      <c r="C20" s="37">
        <v>3</v>
      </c>
      <c r="D20" s="45" t="s">
        <v>266</v>
      </c>
      <c r="E20" s="37" t="s">
        <v>267</v>
      </c>
      <c r="F20" s="37" t="s">
        <v>21</v>
      </c>
      <c r="G20" s="37" t="s">
        <v>22</v>
      </c>
      <c r="H20" s="37" t="s">
        <v>23</v>
      </c>
      <c r="I20" s="37" t="s">
        <v>24</v>
      </c>
      <c r="J20" s="37" t="s">
        <v>25</v>
      </c>
      <c r="K20" s="37" t="s">
        <v>26</v>
      </c>
      <c r="L20" s="37" t="s">
        <v>27</v>
      </c>
      <c r="M20" s="37" t="s">
        <v>28</v>
      </c>
      <c r="N20" s="37" t="s">
        <v>257</v>
      </c>
      <c r="O20" s="37" t="s">
        <v>29</v>
      </c>
      <c r="P20" s="37" t="s">
        <v>30</v>
      </c>
      <c r="Q20" s="37" t="s">
        <v>31</v>
      </c>
      <c r="R20" s="37" t="s">
        <v>32</v>
      </c>
      <c r="S20" s="37" t="s">
        <v>33</v>
      </c>
      <c r="T20" s="37" t="s">
        <v>34</v>
      </c>
      <c r="U20" s="37" t="s">
        <v>35</v>
      </c>
      <c r="V20" s="37" t="s">
        <v>36</v>
      </c>
      <c r="W20" s="37" t="s">
        <v>259</v>
      </c>
      <c r="X20" s="37" t="s">
        <v>37</v>
      </c>
      <c r="Y20" s="37" t="s">
        <v>38</v>
      </c>
      <c r="Z20" s="37" t="s">
        <v>39</v>
      </c>
      <c r="AA20" s="37" t="s">
        <v>40</v>
      </c>
      <c r="AB20" s="37" t="s">
        <v>41</v>
      </c>
      <c r="AC20" s="37" t="s">
        <v>42</v>
      </c>
      <c r="AD20" s="37" t="s">
        <v>43</v>
      </c>
      <c r="AE20" s="37" t="s">
        <v>44</v>
      </c>
      <c r="AF20" s="37" t="s">
        <v>260</v>
      </c>
      <c r="AG20" s="37" t="s">
        <v>45</v>
      </c>
      <c r="AH20" s="37" t="s">
        <v>46</v>
      </c>
      <c r="AI20" s="37" t="s">
        <v>47</v>
      </c>
      <c r="AJ20" s="37" t="s">
        <v>48</v>
      </c>
      <c r="AK20" s="37" t="s">
        <v>49</v>
      </c>
      <c r="AL20" s="37" t="s">
        <v>50</v>
      </c>
      <c r="AM20" s="37" t="s">
        <v>51</v>
      </c>
      <c r="AN20" s="37" t="s">
        <v>52</v>
      </c>
      <c r="AO20" s="37" t="s">
        <v>261</v>
      </c>
      <c r="AP20" s="37" t="s">
        <v>53</v>
      </c>
      <c r="AQ20" s="37" t="s">
        <v>54</v>
      </c>
      <c r="AR20" s="37" t="s">
        <v>55</v>
      </c>
      <c r="AS20" s="37" t="s">
        <v>56</v>
      </c>
      <c r="AT20" s="37" t="s">
        <v>57</v>
      </c>
      <c r="AU20" s="37" t="s">
        <v>58</v>
      </c>
      <c r="AV20" s="37" t="s">
        <v>59</v>
      </c>
      <c r="AW20" s="37" t="s">
        <v>60</v>
      </c>
      <c r="AX20" s="37" t="s">
        <v>262</v>
      </c>
    </row>
    <row r="21" spans="1:50" ht="36" customHeight="1" x14ac:dyDescent="0.25">
      <c r="A21" s="1">
        <v>0</v>
      </c>
      <c r="B21" s="2" t="s">
        <v>62</v>
      </c>
      <c r="C21" s="3" t="s">
        <v>63</v>
      </c>
      <c r="D21" s="42">
        <f>D23+D25+D27+D22</f>
        <v>684.49211097336615</v>
      </c>
      <c r="E21" s="18">
        <f>E22+E23+E24+E25+E27</f>
        <v>570.41009326497283</v>
      </c>
      <c r="F21" s="43">
        <f t="shared" ref="F21:K21" si="0">O21+X21+AG21+AP21</f>
        <v>17.858283010000001</v>
      </c>
      <c r="G21" s="46">
        <f t="shared" si="0"/>
        <v>0</v>
      </c>
      <c r="H21" s="46">
        <f t="shared" si="0"/>
        <v>0</v>
      </c>
      <c r="I21" s="46">
        <f>R21+AA21+AJ21+AS21</f>
        <v>0</v>
      </c>
      <c r="J21" s="46">
        <f t="shared" si="0"/>
        <v>0</v>
      </c>
      <c r="K21" s="46">
        <f t="shared" si="0"/>
        <v>0</v>
      </c>
      <c r="L21" s="46">
        <f t="shared" ref="L21:N21" si="1">U21+AD21+AM21+AV21</f>
        <v>0</v>
      </c>
      <c r="M21" s="46">
        <f>V21+AE21+AN21+AW21</f>
        <v>64</v>
      </c>
      <c r="N21" s="46">
        <f t="shared" si="1"/>
        <v>0</v>
      </c>
      <c r="O21" s="18">
        <f>O22+O23+O24+O25+O27</f>
        <v>6.6</v>
      </c>
      <c r="P21" s="18">
        <f t="shared" ref="P21:AX21" si="2">P22+P23+P24+P25+P27</f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64</v>
      </c>
      <c r="W21" s="18">
        <f t="shared" si="2"/>
        <v>0</v>
      </c>
      <c r="X21" s="18">
        <f t="shared" si="2"/>
        <v>11.25828301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  <c r="AM21" s="18">
        <f t="shared" si="2"/>
        <v>0</v>
      </c>
      <c r="AN21" s="18">
        <f t="shared" si="2"/>
        <v>0</v>
      </c>
      <c r="AO21" s="18">
        <f t="shared" si="2"/>
        <v>0</v>
      </c>
      <c r="AP21" s="18">
        <f t="shared" si="2"/>
        <v>0</v>
      </c>
      <c r="AQ21" s="18">
        <f t="shared" si="2"/>
        <v>0</v>
      </c>
      <c r="AR21" s="18">
        <f t="shared" si="2"/>
        <v>0</v>
      </c>
      <c r="AS21" s="18">
        <f t="shared" si="2"/>
        <v>0</v>
      </c>
      <c r="AT21" s="18">
        <f t="shared" si="2"/>
        <v>0</v>
      </c>
      <c r="AU21" s="18">
        <f t="shared" si="2"/>
        <v>0</v>
      </c>
      <c r="AV21" s="18">
        <f t="shared" si="2"/>
        <v>0</v>
      </c>
      <c r="AW21" s="18">
        <f t="shared" si="2"/>
        <v>0</v>
      </c>
      <c r="AX21" s="18">
        <f t="shared" si="2"/>
        <v>0</v>
      </c>
    </row>
    <row r="22" spans="1:50" ht="30" x14ac:dyDescent="0.25">
      <c r="A22" s="4" t="s">
        <v>122</v>
      </c>
      <c r="B22" s="5" t="s">
        <v>64</v>
      </c>
      <c r="C22" s="6" t="s">
        <v>63</v>
      </c>
      <c r="D22" s="43">
        <f>D29</f>
        <v>59.831315087827406</v>
      </c>
      <c r="E22" s="18">
        <f t="shared" ref="E22" si="3">E29</f>
        <v>49.859429239856176</v>
      </c>
      <c r="F22" s="43">
        <f t="shared" ref="F22:F89" si="4">O22+X22+AG22+AP22</f>
        <v>0</v>
      </c>
      <c r="G22" s="46">
        <f t="shared" ref="G22:L27" si="5">P22+Y22+AH22+AQ22</f>
        <v>0</v>
      </c>
      <c r="H22" s="46">
        <f t="shared" si="5"/>
        <v>0</v>
      </c>
      <c r="I22" s="46">
        <f t="shared" si="5"/>
        <v>0</v>
      </c>
      <c r="J22" s="46">
        <f t="shared" si="5"/>
        <v>0</v>
      </c>
      <c r="K22" s="46">
        <f t="shared" si="5"/>
        <v>0</v>
      </c>
      <c r="L22" s="46">
        <f t="shared" si="5"/>
        <v>0</v>
      </c>
      <c r="M22" s="46">
        <f t="shared" ref="M22:M89" si="6">V22+AE22+AN22+AW22</f>
        <v>0</v>
      </c>
      <c r="N22" s="46">
        <f t="shared" ref="N22:N89" si="7">W22+AF22+AO22+AX22</f>
        <v>0</v>
      </c>
      <c r="O22" s="18">
        <f t="shared" ref="O22" si="8">O29</f>
        <v>0</v>
      </c>
      <c r="P22" s="18">
        <f t="shared" ref="P22:AX22" si="9">P29</f>
        <v>0</v>
      </c>
      <c r="Q22" s="18">
        <f t="shared" si="9"/>
        <v>0</v>
      </c>
      <c r="R22" s="18">
        <f t="shared" si="9"/>
        <v>0</v>
      </c>
      <c r="S22" s="18">
        <f t="shared" si="9"/>
        <v>0</v>
      </c>
      <c r="T22" s="18">
        <f t="shared" si="9"/>
        <v>0</v>
      </c>
      <c r="U22" s="18">
        <f t="shared" si="9"/>
        <v>0</v>
      </c>
      <c r="V22" s="18">
        <f t="shared" si="9"/>
        <v>0</v>
      </c>
      <c r="W22" s="18">
        <f t="shared" si="9"/>
        <v>0</v>
      </c>
      <c r="X22" s="18">
        <f t="shared" si="9"/>
        <v>0</v>
      </c>
      <c r="Y22" s="18">
        <f t="shared" si="9"/>
        <v>0</v>
      </c>
      <c r="Z22" s="18">
        <f t="shared" si="9"/>
        <v>0</v>
      </c>
      <c r="AA22" s="18">
        <f t="shared" si="9"/>
        <v>0</v>
      </c>
      <c r="AB22" s="18">
        <f t="shared" si="9"/>
        <v>0</v>
      </c>
      <c r="AC22" s="18">
        <f t="shared" si="9"/>
        <v>0</v>
      </c>
      <c r="AD22" s="18">
        <f t="shared" si="9"/>
        <v>0</v>
      </c>
      <c r="AE22" s="18">
        <f t="shared" si="9"/>
        <v>0</v>
      </c>
      <c r="AF22" s="18">
        <f t="shared" si="9"/>
        <v>0</v>
      </c>
      <c r="AG22" s="18">
        <f t="shared" si="9"/>
        <v>0</v>
      </c>
      <c r="AH22" s="18">
        <f t="shared" si="9"/>
        <v>0</v>
      </c>
      <c r="AI22" s="18">
        <f t="shared" si="9"/>
        <v>0</v>
      </c>
      <c r="AJ22" s="18">
        <f t="shared" si="9"/>
        <v>0</v>
      </c>
      <c r="AK22" s="18">
        <f t="shared" si="9"/>
        <v>0</v>
      </c>
      <c r="AL22" s="18">
        <f t="shared" si="9"/>
        <v>0</v>
      </c>
      <c r="AM22" s="18">
        <f t="shared" si="9"/>
        <v>0</v>
      </c>
      <c r="AN22" s="18">
        <f t="shared" si="9"/>
        <v>0</v>
      </c>
      <c r="AO22" s="18">
        <f t="shared" si="9"/>
        <v>0</v>
      </c>
      <c r="AP22" s="18">
        <f t="shared" si="9"/>
        <v>0</v>
      </c>
      <c r="AQ22" s="18">
        <f t="shared" si="9"/>
        <v>0</v>
      </c>
      <c r="AR22" s="18">
        <f t="shared" si="9"/>
        <v>0</v>
      </c>
      <c r="AS22" s="18">
        <f t="shared" si="9"/>
        <v>0</v>
      </c>
      <c r="AT22" s="18">
        <f t="shared" si="9"/>
        <v>0</v>
      </c>
      <c r="AU22" s="18">
        <f t="shared" si="9"/>
        <v>0</v>
      </c>
      <c r="AV22" s="18">
        <f t="shared" si="9"/>
        <v>0</v>
      </c>
      <c r="AW22" s="18">
        <f t="shared" si="9"/>
        <v>0</v>
      </c>
      <c r="AX22" s="18">
        <f t="shared" si="9"/>
        <v>0</v>
      </c>
    </row>
    <row r="23" spans="1:50" ht="30" x14ac:dyDescent="0.25">
      <c r="A23" s="7" t="s">
        <v>123</v>
      </c>
      <c r="B23" s="8" t="s">
        <v>65</v>
      </c>
      <c r="C23" s="9" t="s">
        <v>63</v>
      </c>
      <c r="D23" s="43">
        <f>D53</f>
        <v>322.78349151121006</v>
      </c>
      <c r="E23" s="18">
        <f t="shared" ref="E23" si="10">E53</f>
        <v>268.98624371317607</v>
      </c>
      <c r="F23" s="43">
        <f t="shared" si="4"/>
        <v>6.6</v>
      </c>
      <c r="G23" s="46">
        <f t="shared" si="5"/>
        <v>0</v>
      </c>
      <c r="H23" s="46">
        <f t="shared" si="5"/>
        <v>0</v>
      </c>
      <c r="I23" s="46">
        <f t="shared" si="5"/>
        <v>0</v>
      </c>
      <c r="J23" s="46">
        <f t="shared" si="5"/>
        <v>0</v>
      </c>
      <c r="K23" s="46">
        <f t="shared" si="5"/>
        <v>0</v>
      </c>
      <c r="L23" s="46">
        <f t="shared" si="5"/>
        <v>0</v>
      </c>
      <c r="M23" s="46">
        <f t="shared" si="6"/>
        <v>64</v>
      </c>
      <c r="N23" s="46">
        <f t="shared" si="7"/>
        <v>0</v>
      </c>
      <c r="O23" s="18">
        <f t="shared" ref="O23" si="11">O53</f>
        <v>6.6</v>
      </c>
      <c r="P23" s="18">
        <f t="shared" ref="P23:AX23" si="12">P53</f>
        <v>0</v>
      </c>
      <c r="Q23" s="18">
        <f t="shared" si="12"/>
        <v>0</v>
      </c>
      <c r="R23" s="18">
        <f t="shared" si="12"/>
        <v>0</v>
      </c>
      <c r="S23" s="18">
        <f t="shared" si="12"/>
        <v>0</v>
      </c>
      <c r="T23" s="18">
        <f t="shared" si="12"/>
        <v>0</v>
      </c>
      <c r="U23" s="18">
        <f t="shared" si="12"/>
        <v>0</v>
      </c>
      <c r="V23" s="18">
        <f t="shared" si="12"/>
        <v>64</v>
      </c>
      <c r="W23" s="18">
        <f t="shared" si="12"/>
        <v>0</v>
      </c>
      <c r="X23" s="18">
        <f t="shared" si="12"/>
        <v>0</v>
      </c>
      <c r="Y23" s="18">
        <f t="shared" si="12"/>
        <v>0</v>
      </c>
      <c r="Z23" s="18">
        <f t="shared" si="12"/>
        <v>0</v>
      </c>
      <c r="AA23" s="18">
        <f t="shared" si="12"/>
        <v>0</v>
      </c>
      <c r="AB23" s="18">
        <f t="shared" si="12"/>
        <v>0</v>
      </c>
      <c r="AC23" s="18">
        <f t="shared" si="12"/>
        <v>0</v>
      </c>
      <c r="AD23" s="18">
        <f t="shared" si="12"/>
        <v>0</v>
      </c>
      <c r="AE23" s="18">
        <f t="shared" si="12"/>
        <v>0</v>
      </c>
      <c r="AF23" s="18">
        <f t="shared" si="12"/>
        <v>0</v>
      </c>
      <c r="AG23" s="18">
        <f t="shared" si="12"/>
        <v>0</v>
      </c>
      <c r="AH23" s="18">
        <f t="shared" si="12"/>
        <v>0</v>
      </c>
      <c r="AI23" s="18">
        <f t="shared" si="12"/>
        <v>0</v>
      </c>
      <c r="AJ23" s="18">
        <f t="shared" si="12"/>
        <v>0</v>
      </c>
      <c r="AK23" s="18">
        <f t="shared" si="12"/>
        <v>0</v>
      </c>
      <c r="AL23" s="18">
        <f t="shared" si="12"/>
        <v>0</v>
      </c>
      <c r="AM23" s="18">
        <f t="shared" si="12"/>
        <v>0</v>
      </c>
      <c r="AN23" s="18">
        <f t="shared" si="12"/>
        <v>0</v>
      </c>
      <c r="AO23" s="18">
        <f t="shared" si="12"/>
        <v>0</v>
      </c>
      <c r="AP23" s="18">
        <f t="shared" si="12"/>
        <v>0</v>
      </c>
      <c r="AQ23" s="18">
        <f t="shared" si="12"/>
        <v>0</v>
      </c>
      <c r="AR23" s="18">
        <f t="shared" si="12"/>
        <v>0</v>
      </c>
      <c r="AS23" s="18">
        <f t="shared" si="12"/>
        <v>0</v>
      </c>
      <c r="AT23" s="18">
        <f t="shared" si="12"/>
        <v>0</v>
      </c>
      <c r="AU23" s="18">
        <f t="shared" si="12"/>
        <v>0</v>
      </c>
      <c r="AV23" s="18">
        <f t="shared" si="12"/>
        <v>0</v>
      </c>
      <c r="AW23" s="18">
        <f t="shared" si="12"/>
        <v>0</v>
      </c>
      <c r="AX23" s="18">
        <f t="shared" si="12"/>
        <v>0</v>
      </c>
    </row>
    <row r="24" spans="1:50" ht="75" x14ac:dyDescent="0.25">
      <c r="A24" s="7" t="s">
        <v>124</v>
      </c>
      <c r="B24" s="8" t="s">
        <v>66</v>
      </c>
      <c r="C24" s="9" t="s">
        <v>63</v>
      </c>
      <c r="D24" s="43">
        <v>0</v>
      </c>
      <c r="E24" s="18">
        <f t="shared" ref="E24" si="13">E104</f>
        <v>0</v>
      </c>
      <c r="F24" s="43">
        <f t="shared" si="4"/>
        <v>0</v>
      </c>
      <c r="G24" s="46">
        <f t="shared" si="5"/>
        <v>0</v>
      </c>
      <c r="H24" s="46">
        <f t="shared" si="5"/>
        <v>0</v>
      </c>
      <c r="I24" s="46">
        <f t="shared" si="5"/>
        <v>0</v>
      </c>
      <c r="J24" s="46">
        <f t="shared" si="5"/>
        <v>0</v>
      </c>
      <c r="K24" s="46">
        <f t="shared" si="5"/>
        <v>0</v>
      </c>
      <c r="L24" s="46">
        <f t="shared" si="5"/>
        <v>0</v>
      </c>
      <c r="M24" s="46">
        <f t="shared" si="6"/>
        <v>0</v>
      </c>
      <c r="N24" s="46">
        <f t="shared" si="7"/>
        <v>0</v>
      </c>
      <c r="O24" s="18">
        <f t="shared" ref="O24" si="14">O104</f>
        <v>0</v>
      </c>
      <c r="P24" s="18">
        <f t="shared" ref="P24:AX24" si="15">P104</f>
        <v>0</v>
      </c>
      <c r="Q24" s="18">
        <f t="shared" si="15"/>
        <v>0</v>
      </c>
      <c r="R24" s="18">
        <f t="shared" si="15"/>
        <v>0</v>
      </c>
      <c r="S24" s="18">
        <f t="shared" si="15"/>
        <v>0</v>
      </c>
      <c r="T24" s="18">
        <f t="shared" si="15"/>
        <v>0</v>
      </c>
      <c r="U24" s="18">
        <f t="shared" si="15"/>
        <v>0</v>
      </c>
      <c r="V24" s="18">
        <f t="shared" si="15"/>
        <v>0</v>
      </c>
      <c r="W24" s="18">
        <f t="shared" si="15"/>
        <v>0</v>
      </c>
      <c r="X24" s="18">
        <f t="shared" si="15"/>
        <v>0</v>
      </c>
      <c r="Y24" s="18">
        <f t="shared" si="15"/>
        <v>0</v>
      </c>
      <c r="Z24" s="18">
        <f t="shared" si="15"/>
        <v>0</v>
      </c>
      <c r="AA24" s="18">
        <f t="shared" si="15"/>
        <v>0</v>
      </c>
      <c r="AB24" s="18">
        <f t="shared" si="15"/>
        <v>0</v>
      </c>
      <c r="AC24" s="18">
        <f t="shared" si="15"/>
        <v>0</v>
      </c>
      <c r="AD24" s="18">
        <f t="shared" si="15"/>
        <v>0</v>
      </c>
      <c r="AE24" s="18">
        <f t="shared" si="15"/>
        <v>0</v>
      </c>
      <c r="AF24" s="18">
        <f t="shared" si="15"/>
        <v>0</v>
      </c>
      <c r="AG24" s="18">
        <f t="shared" si="15"/>
        <v>0</v>
      </c>
      <c r="AH24" s="18">
        <f t="shared" si="15"/>
        <v>0</v>
      </c>
      <c r="AI24" s="18">
        <f t="shared" si="15"/>
        <v>0</v>
      </c>
      <c r="AJ24" s="18">
        <f t="shared" si="15"/>
        <v>0</v>
      </c>
      <c r="AK24" s="18">
        <f t="shared" si="15"/>
        <v>0</v>
      </c>
      <c r="AL24" s="18">
        <f t="shared" si="15"/>
        <v>0</v>
      </c>
      <c r="AM24" s="18">
        <f t="shared" si="15"/>
        <v>0</v>
      </c>
      <c r="AN24" s="18">
        <f t="shared" si="15"/>
        <v>0</v>
      </c>
      <c r="AO24" s="18">
        <f t="shared" si="15"/>
        <v>0</v>
      </c>
      <c r="AP24" s="18">
        <f t="shared" si="15"/>
        <v>0</v>
      </c>
      <c r="AQ24" s="18">
        <f t="shared" si="15"/>
        <v>0</v>
      </c>
      <c r="AR24" s="18">
        <f t="shared" si="15"/>
        <v>0</v>
      </c>
      <c r="AS24" s="18">
        <f t="shared" si="15"/>
        <v>0</v>
      </c>
      <c r="AT24" s="18">
        <f t="shared" si="15"/>
        <v>0</v>
      </c>
      <c r="AU24" s="18">
        <f t="shared" si="15"/>
        <v>0</v>
      </c>
      <c r="AV24" s="18">
        <f t="shared" si="15"/>
        <v>0</v>
      </c>
      <c r="AW24" s="18">
        <f t="shared" si="15"/>
        <v>0</v>
      </c>
      <c r="AX24" s="18">
        <f t="shared" si="15"/>
        <v>0</v>
      </c>
    </row>
    <row r="25" spans="1:50" ht="45" x14ac:dyDescent="0.25">
      <c r="A25" s="7" t="s">
        <v>263</v>
      </c>
      <c r="B25" s="8" t="s">
        <v>67</v>
      </c>
      <c r="C25" s="10" t="s">
        <v>63</v>
      </c>
      <c r="D25" s="43">
        <f>D107</f>
        <v>301.87730437432867</v>
      </c>
      <c r="E25" s="18">
        <f t="shared" ref="E25" si="16">E107</f>
        <v>251.56442031194058</v>
      </c>
      <c r="F25" s="43">
        <f t="shared" si="4"/>
        <v>11.25828301</v>
      </c>
      <c r="G25" s="46">
        <f t="shared" si="5"/>
        <v>0</v>
      </c>
      <c r="H25" s="46">
        <f t="shared" si="5"/>
        <v>0</v>
      </c>
      <c r="I25" s="46">
        <f t="shared" si="5"/>
        <v>0</v>
      </c>
      <c r="J25" s="46">
        <f t="shared" si="5"/>
        <v>0</v>
      </c>
      <c r="K25" s="46">
        <f t="shared" si="5"/>
        <v>0</v>
      </c>
      <c r="L25" s="46">
        <f t="shared" si="5"/>
        <v>0</v>
      </c>
      <c r="M25" s="46">
        <f t="shared" si="6"/>
        <v>0</v>
      </c>
      <c r="N25" s="46">
        <f t="shared" si="7"/>
        <v>0</v>
      </c>
      <c r="O25" s="18">
        <f t="shared" ref="O25" si="17">O107</f>
        <v>0</v>
      </c>
      <c r="P25" s="18">
        <f t="shared" ref="P25:AX25" si="18">P107</f>
        <v>0</v>
      </c>
      <c r="Q25" s="18">
        <f t="shared" si="18"/>
        <v>0</v>
      </c>
      <c r="R25" s="18">
        <f t="shared" si="18"/>
        <v>0</v>
      </c>
      <c r="S25" s="18">
        <f t="shared" si="18"/>
        <v>0</v>
      </c>
      <c r="T25" s="18">
        <f t="shared" si="18"/>
        <v>0</v>
      </c>
      <c r="U25" s="18">
        <f t="shared" si="18"/>
        <v>0</v>
      </c>
      <c r="V25" s="18">
        <f t="shared" si="18"/>
        <v>0</v>
      </c>
      <c r="W25" s="18">
        <f t="shared" si="18"/>
        <v>0</v>
      </c>
      <c r="X25" s="18">
        <f t="shared" si="18"/>
        <v>11.25828301</v>
      </c>
      <c r="Y25" s="18">
        <f t="shared" si="18"/>
        <v>0</v>
      </c>
      <c r="Z25" s="18">
        <f t="shared" si="18"/>
        <v>0</v>
      </c>
      <c r="AA25" s="18">
        <f t="shared" si="18"/>
        <v>0</v>
      </c>
      <c r="AB25" s="18">
        <f t="shared" si="18"/>
        <v>0</v>
      </c>
      <c r="AC25" s="18">
        <f t="shared" si="18"/>
        <v>0</v>
      </c>
      <c r="AD25" s="18">
        <f t="shared" si="18"/>
        <v>0</v>
      </c>
      <c r="AE25" s="18">
        <f t="shared" si="18"/>
        <v>0</v>
      </c>
      <c r="AF25" s="18">
        <f t="shared" si="18"/>
        <v>0</v>
      </c>
      <c r="AG25" s="18">
        <f t="shared" si="18"/>
        <v>0</v>
      </c>
      <c r="AH25" s="18">
        <f t="shared" si="18"/>
        <v>0</v>
      </c>
      <c r="AI25" s="18">
        <f t="shared" si="18"/>
        <v>0</v>
      </c>
      <c r="AJ25" s="18">
        <f t="shared" si="18"/>
        <v>0</v>
      </c>
      <c r="AK25" s="18">
        <f t="shared" si="18"/>
        <v>0</v>
      </c>
      <c r="AL25" s="18">
        <f t="shared" si="18"/>
        <v>0</v>
      </c>
      <c r="AM25" s="18">
        <f t="shared" si="18"/>
        <v>0</v>
      </c>
      <c r="AN25" s="18">
        <f t="shared" si="18"/>
        <v>0</v>
      </c>
      <c r="AO25" s="18">
        <f t="shared" si="18"/>
        <v>0</v>
      </c>
      <c r="AP25" s="18">
        <f t="shared" si="18"/>
        <v>0</v>
      </c>
      <c r="AQ25" s="18">
        <f t="shared" si="18"/>
        <v>0</v>
      </c>
      <c r="AR25" s="18">
        <f t="shared" si="18"/>
        <v>0</v>
      </c>
      <c r="AS25" s="18">
        <f t="shared" si="18"/>
        <v>0</v>
      </c>
      <c r="AT25" s="18">
        <f t="shared" si="18"/>
        <v>0</v>
      </c>
      <c r="AU25" s="18">
        <f t="shared" si="18"/>
        <v>0</v>
      </c>
      <c r="AV25" s="18">
        <f t="shared" si="18"/>
        <v>0</v>
      </c>
      <c r="AW25" s="18">
        <f t="shared" si="18"/>
        <v>0</v>
      </c>
      <c r="AX25" s="18">
        <f t="shared" si="18"/>
        <v>0</v>
      </c>
    </row>
    <row r="26" spans="1:50" ht="45" x14ac:dyDescent="0.25">
      <c r="A26" s="7" t="s">
        <v>125</v>
      </c>
      <c r="B26" s="8" t="s">
        <v>68</v>
      </c>
      <c r="C26" s="9" t="s">
        <v>63</v>
      </c>
      <c r="D26" s="43">
        <v>0</v>
      </c>
      <c r="E26" s="18">
        <f t="shared" ref="E26" si="19">E118</f>
        <v>0</v>
      </c>
      <c r="F26" s="43">
        <f t="shared" si="4"/>
        <v>0</v>
      </c>
      <c r="G26" s="46">
        <f t="shared" si="5"/>
        <v>0</v>
      </c>
      <c r="H26" s="46">
        <f t="shared" si="5"/>
        <v>0</v>
      </c>
      <c r="I26" s="46">
        <f t="shared" si="5"/>
        <v>0</v>
      </c>
      <c r="J26" s="46">
        <f>S26+AB26+AK26+AT26</f>
        <v>0</v>
      </c>
      <c r="K26" s="46">
        <f t="shared" si="5"/>
        <v>0</v>
      </c>
      <c r="L26" s="46">
        <f t="shared" si="5"/>
        <v>0</v>
      </c>
      <c r="M26" s="46">
        <f t="shared" si="6"/>
        <v>0</v>
      </c>
      <c r="N26" s="46">
        <f t="shared" si="7"/>
        <v>0</v>
      </c>
      <c r="O26" s="18">
        <f t="shared" ref="O26:O27" si="20">O118</f>
        <v>0</v>
      </c>
      <c r="P26" s="18">
        <f t="shared" ref="P26:AX26" si="21">P118</f>
        <v>0</v>
      </c>
      <c r="Q26" s="18">
        <f t="shared" si="21"/>
        <v>0</v>
      </c>
      <c r="R26" s="18">
        <f t="shared" si="21"/>
        <v>0</v>
      </c>
      <c r="S26" s="18">
        <f t="shared" si="21"/>
        <v>0</v>
      </c>
      <c r="T26" s="18">
        <f t="shared" si="21"/>
        <v>0</v>
      </c>
      <c r="U26" s="18">
        <f t="shared" si="21"/>
        <v>0</v>
      </c>
      <c r="V26" s="18">
        <f t="shared" si="21"/>
        <v>0</v>
      </c>
      <c r="W26" s="18">
        <f t="shared" si="21"/>
        <v>0</v>
      </c>
      <c r="X26" s="18">
        <f t="shared" si="21"/>
        <v>0</v>
      </c>
      <c r="Y26" s="18">
        <f t="shared" si="21"/>
        <v>0</v>
      </c>
      <c r="Z26" s="18">
        <f t="shared" si="21"/>
        <v>0</v>
      </c>
      <c r="AA26" s="18">
        <f t="shared" si="21"/>
        <v>0</v>
      </c>
      <c r="AB26" s="18">
        <f t="shared" si="21"/>
        <v>0</v>
      </c>
      <c r="AC26" s="18">
        <f t="shared" si="21"/>
        <v>0</v>
      </c>
      <c r="AD26" s="18">
        <f t="shared" si="21"/>
        <v>0</v>
      </c>
      <c r="AE26" s="18">
        <f t="shared" si="21"/>
        <v>0</v>
      </c>
      <c r="AF26" s="18">
        <f t="shared" si="21"/>
        <v>0</v>
      </c>
      <c r="AG26" s="18">
        <f t="shared" si="21"/>
        <v>0</v>
      </c>
      <c r="AH26" s="18">
        <f t="shared" si="21"/>
        <v>0</v>
      </c>
      <c r="AI26" s="18">
        <f t="shared" si="21"/>
        <v>0</v>
      </c>
      <c r="AJ26" s="18">
        <f t="shared" si="21"/>
        <v>0</v>
      </c>
      <c r="AK26" s="18">
        <f t="shared" si="21"/>
        <v>0</v>
      </c>
      <c r="AL26" s="18">
        <f t="shared" si="21"/>
        <v>0</v>
      </c>
      <c r="AM26" s="18">
        <f t="shared" si="21"/>
        <v>0</v>
      </c>
      <c r="AN26" s="18">
        <f t="shared" si="21"/>
        <v>0</v>
      </c>
      <c r="AO26" s="18">
        <f t="shared" si="21"/>
        <v>0</v>
      </c>
      <c r="AP26" s="18">
        <f t="shared" si="21"/>
        <v>0</v>
      </c>
      <c r="AQ26" s="18">
        <f t="shared" si="21"/>
        <v>0</v>
      </c>
      <c r="AR26" s="18">
        <f t="shared" si="21"/>
        <v>0</v>
      </c>
      <c r="AS26" s="18">
        <f t="shared" si="21"/>
        <v>0</v>
      </c>
      <c r="AT26" s="18">
        <f t="shared" si="21"/>
        <v>0</v>
      </c>
      <c r="AU26" s="18">
        <f t="shared" si="21"/>
        <v>0</v>
      </c>
      <c r="AV26" s="18">
        <f t="shared" si="21"/>
        <v>0</v>
      </c>
      <c r="AW26" s="18">
        <f t="shared" si="21"/>
        <v>0</v>
      </c>
      <c r="AX26" s="18">
        <f t="shared" si="21"/>
        <v>0</v>
      </c>
    </row>
    <row r="27" spans="1:50" ht="30" x14ac:dyDescent="0.25">
      <c r="A27" s="7" t="s">
        <v>126</v>
      </c>
      <c r="B27" s="8" t="s">
        <v>69</v>
      </c>
      <c r="C27" s="10" t="s">
        <v>63</v>
      </c>
      <c r="D27" s="43">
        <v>0</v>
      </c>
      <c r="E27" s="18">
        <f t="shared" ref="E27" si="22">E119</f>
        <v>0</v>
      </c>
      <c r="F27" s="43">
        <f t="shared" si="4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6"/>
        <v>0</v>
      </c>
      <c r="N27" s="46">
        <f t="shared" si="7"/>
        <v>0</v>
      </c>
      <c r="O27" s="18">
        <f t="shared" si="20"/>
        <v>0</v>
      </c>
      <c r="P27" s="18">
        <f t="shared" ref="P27:AX27" si="23">P119</f>
        <v>0</v>
      </c>
      <c r="Q27" s="18">
        <f t="shared" si="23"/>
        <v>0</v>
      </c>
      <c r="R27" s="18">
        <f t="shared" si="23"/>
        <v>0</v>
      </c>
      <c r="S27" s="18">
        <f t="shared" si="23"/>
        <v>0</v>
      </c>
      <c r="T27" s="18">
        <f t="shared" si="23"/>
        <v>0</v>
      </c>
      <c r="U27" s="18">
        <f t="shared" si="23"/>
        <v>0</v>
      </c>
      <c r="V27" s="18">
        <f t="shared" si="23"/>
        <v>0</v>
      </c>
      <c r="W27" s="18">
        <f t="shared" si="23"/>
        <v>0</v>
      </c>
      <c r="X27" s="18">
        <f t="shared" si="23"/>
        <v>0</v>
      </c>
      <c r="Y27" s="18">
        <f t="shared" si="23"/>
        <v>0</v>
      </c>
      <c r="Z27" s="18">
        <f t="shared" si="23"/>
        <v>0</v>
      </c>
      <c r="AA27" s="18">
        <f t="shared" si="23"/>
        <v>0</v>
      </c>
      <c r="AB27" s="18">
        <f t="shared" si="23"/>
        <v>0</v>
      </c>
      <c r="AC27" s="18">
        <f t="shared" si="23"/>
        <v>0</v>
      </c>
      <c r="AD27" s="18">
        <f t="shared" si="23"/>
        <v>0</v>
      </c>
      <c r="AE27" s="18">
        <f t="shared" si="23"/>
        <v>0</v>
      </c>
      <c r="AF27" s="18">
        <f t="shared" si="23"/>
        <v>0</v>
      </c>
      <c r="AG27" s="18">
        <f t="shared" si="23"/>
        <v>0</v>
      </c>
      <c r="AH27" s="18">
        <f t="shared" si="23"/>
        <v>0</v>
      </c>
      <c r="AI27" s="18">
        <f t="shared" si="23"/>
        <v>0</v>
      </c>
      <c r="AJ27" s="18">
        <f t="shared" si="23"/>
        <v>0</v>
      </c>
      <c r="AK27" s="18">
        <f t="shared" si="23"/>
        <v>0</v>
      </c>
      <c r="AL27" s="18">
        <f t="shared" si="23"/>
        <v>0</v>
      </c>
      <c r="AM27" s="18">
        <f t="shared" si="23"/>
        <v>0</v>
      </c>
      <c r="AN27" s="18">
        <f t="shared" si="23"/>
        <v>0</v>
      </c>
      <c r="AO27" s="18">
        <f t="shared" si="23"/>
        <v>0</v>
      </c>
      <c r="AP27" s="18">
        <f t="shared" si="23"/>
        <v>0</v>
      </c>
      <c r="AQ27" s="18">
        <f t="shared" si="23"/>
        <v>0</v>
      </c>
      <c r="AR27" s="18">
        <f t="shared" si="23"/>
        <v>0</v>
      </c>
      <c r="AS27" s="18">
        <f t="shared" si="23"/>
        <v>0</v>
      </c>
      <c r="AT27" s="18">
        <f t="shared" si="23"/>
        <v>0</v>
      </c>
      <c r="AU27" s="18">
        <f t="shared" si="23"/>
        <v>0</v>
      </c>
      <c r="AV27" s="18">
        <f t="shared" si="23"/>
        <v>0</v>
      </c>
      <c r="AW27" s="18">
        <f t="shared" si="23"/>
        <v>0</v>
      </c>
      <c r="AX27" s="18">
        <f t="shared" si="23"/>
        <v>0</v>
      </c>
    </row>
    <row r="28" spans="1:50" x14ac:dyDescent="0.25">
      <c r="A28" s="7">
        <v>1</v>
      </c>
      <c r="B28" s="8" t="s">
        <v>120</v>
      </c>
      <c r="C28" s="9" t="s">
        <v>63</v>
      </c>
      <c r="D28" s="43">
        <f t="shared" ref="D28" si="24">D21</f>
        <v>684.49211097336615</v>
      </c>
      <c r="E28" s="18">
        <f t="shared" ref="E28" si="25">E21</f>
        <v>570.41009326497283</v>
      </c>
      <c r="F28" s="43">
        <f t="shared" si="4"/>
        <v>17.858283010000001</v>
      </c>
      <c r="G28" s="46">
        <f>G21</f>
        <v>0</v>
      </c>
      <c r="H28" s="46">
        <f t="shared" ref="H28:O28" si="26">H21</f>
        <v>0</v>
      </c>
      <c r="I28" s="46">
        <f t="shared" si="26"/>
        <v>0</v>
      </c>
      <c r="J28" s="46">
        <f t="shared" si="26"/>
        <v>0</v>
      </c>
      <c r="K28" s="46">
        <f t="shared" si="26"/>
        <v>0</v>
      </c>
      <c r="L28" s="46">
        <f t="shared" si="26"/>
        <v>0</v>
      </c>
      <c r="M28" s="46">
        <f t="shared" si="6"/>
        <v>64</v>
      </c>
      <c r="N28" s="46">
        <f t="shared" si="7"/>
        <v>0</v>
      </c>
      <c r="O28" s="18">
        <f t="shared" si="26"/>
        <v>6.6</v>
      </c>
      <c r="P28" s="18">
        <f t="shared" ref="P28:AX28" si="27">P21</f>
        <v>0</v>
      </c>
      <c r="Q28" s="18">
        <f t="shared" si="27"/>
        <v>0</v>
      </c>
      <c r="R28" s="18">
        <f t="shared" si="27"/>
        <v>0</v>
      </c>
      <c r="S28" s="18">
        <f t="shared" si="27"/>
        <v>0</v>
      </c>
      <c r="T28" s="18">
        <f t="shared" si="27"/>
        <v>0</v>
      </c>
      <c r="U28" s="18">
        <f t="shared" si="27"/>
        <v>0</v>
      </c>
      <c r="V28" s="18">
        <f t="shared" si="27"/>
        <v>64</v>
      </c>
      <c r="W28" s="18">
        <f t="shared" si="27"/>
        <v>0</v>
      </c>
      <c r="X28" s="18">
        <f t="shared" si="27"/>
        <v>11.25828301</v>
      </c>
      <c r="Y28" s="18">
        <f t="shared" si="27"/>
        <v>0</v>
      </c>
      <c r="Z28" s="18">
        <f t="shared" si="27"/>
        <v>0</v>
      </c>
      <c r="AA28" s="18">
        <f t="shared" si="27"/>
        <v>0</v>
      </c>
      <c r="AB28" s="18">
        <f t="shared" si="27"/>
        <v>0</v>
      </c>
      <c r="AC28" s="18">
        <f t="shared" si="27"/>
        <v>0</v>
      </c>
      <c r="AD28" s="18">
        <f t="shared" si="27"/>
        <v>0</v>
      </c>
      <c r="AE28" s="18">
        <f t="shared" si="27"/>
        <v>0</v>
      </c>
      <c r="AF28" s="18">
        <f t="shared" si="27"/>
        <v>0</v>
      </c>
      <c r="AG28" s="18">
        <f t="shared" si="27"/>
        <v>0</v>
      </c>
      <c r="AH28" s="18">
        <f t="shared" si="27"/>
        <v>0</v>
      </c>
      <c r="AI28" s="18">
        <f t="shared" si="27"/>
        <v>0</v>
      </c>
      <c r="AJ28" s="18">
        <f t="shared" si="27"/>
        <v>0</v>
      </c>
      <c r="AK28" s="18">
        <f t="shared" si="27"/>
        <v>0</v>
      </c>
      <c r="AL28" s="18">
        <f t="shared" si="27"/>
        <v>0</v>
      </c>
      <c r="AM28" s="18">
        <f t="shared" si="27"/>
        <v>0</v>
      </c>
      <c r="AN28" s="18">
        <f t="shared" si="27"/>
        <v>0</v>
      </c>
      <c r="AO28" s="18">
        <f t="shared" si="27"/>
        <v>0</v>
      </c>
      <c r="AP28" s="18">
        <f t="shared" si="27"/>
        <v>0</v>
      </c>
      <c r="AQ28" s="18">
        <f t="shared" si="27"/>
        <v>0</v>
      </c>
      <c r="AR28" s="18">
        <f t="shared" si="27"/>
        <v>0</v>
      </c>
      <c r="AS28" s="18">
        <f t="shared" si="27"/>
        <v>0</v>
      </c>
      <c r="AT28" s="18">
        <f t="shared" si="27"/>
        <v>0</v>
      </c>
      <c r="AU28" s="18">
        <f t="shared" si="27"/>
        <v>0</v>
      </c>
      <c r="AV28" s="18">
        <f t="shared" si="27"/>
        <v>0</v>
      </c>
      <c r="AW28" s="18">
        <f t="shared" si="27"/>
        <v>0</v>
      </c>
      <c r="AX28" s="18">
        <f t="shared" si="27"/>
        <v>0</v>
      </c>
    </row>
    <row r="29" spans="1:50" ht="30" x14ac:dyDescent="0.25">
      <c r="A29" s="7" t="s">
        <v>127</v>
      </c>
      <c r="B29" s="8" t="s">
        <v>70</v>
      </c>
      <c r="C29" s="9" t="s">
        <v>63</v>
      </c>
      <c r="D29" s="43">
        <f>D30+D34+D37+D46</f>
        <v>59.831315087827406</v>
      </c>
      <c r="E29" s="18">
        <f>E30+E32+E33+E46</f>
        <v>49.859429239856176</v>
      </c>
      <c r="F29" s="43">
        <f t="shared" si="4"/>
        <v>0</v>
      </c>
      <c r="G29" s="46">
        <f t="shared" ref="G29:G55" si="28">P29+Y29+AH29+AQ29</f>
        <v>0</v>
      </c>
      <c r="H29" s="46">
        <f t="shared" ref="H29:H56" si="29">Q29+Z29+AI29+AR29</f>
        <v>0</v>
      </c>
      <c r="I29" s="46">
        <f t="shared" ref="I29:I56" si="30">R29+AA29+AJ29+AS29</f>
        <v>0</v>
      </c>
      <c r="J29" s="46">
        <f t="shared" ref="J29:J56" si="31">S29+AB29+AK29+AT29</f>
        <v>0</v>
      </c>
      <c r="K29" s="46">
        <f t="shared" ref="K29:K56" si="32">T29+AC29+AL29+AU29</f>
        <v>0</v>
      </c>
      <c r="L29" s="46">
        <f t="shared" ref="L29:L56" si="33">U29+AD29+AM29+AV29</f>
        <v>0</v>
      </c>
      <c r="M29" s="46">
        <f t="shared" si="6"/>
        <v>0</v>
      </c>
      <c r="N29" s="46">
        <f t="shared" si="7"/>
        <v>0</v>
      </c>
      <c r="O29" s="18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18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18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f>AP46</f>
        <v>0</v>
      </c>
      <c r="AQ29" s="46">
        <f>AQ46</f>
        <v>0</v>
      </c>
      <c r="AR29" s="46">
        <f t="shared" ref="AR29:AX29" si="34">AR46</f>
        <v>0</v>
      </c>
      <c r="AS29" s="46">
        <f t="shared" si="34"/>
        <v>0</v>
      </c>
      <c r="AT29" s="46">
        <f t="shared" si="34"/>
        <v>0</v>
      </c>
      <c r="AU29" s="46">
        <f t="shared" si="34"/>
        <v>0</v>
      </c>
      <c r="AV29" s="46">
        <f t="shared" si="34"/>
        <v>0</v>
      </c>
      <c r="AW29" s="46">
        <f t="shared" si="34"/>
        <v>0</v>
      </c>
      <c r="AX29" s="46">
        <f t="shared" si="34"/>
        <v>0</v>
      </c>
    </row>
    <row r="30" spans="1:50" ht="45" x14ac:dyDescent="0.25">
      <c r="A30" s="7" t="s">
        <v>71</v>
      </c>
      <c r="B30" s="8" t="s">
        <v>72</v>
      </c>
      <c r="C30" s="9" t="s">
        <v>63</v>
      </c>
      <c r="D30" s="43">
        <v>0</v>
      </c>
      <c r="E30" s="18">
        <v>0</v>
      </c>
      <c r="F30" s="43">
        <f t="shared" si="4"/>
        <v>0</v>
      </c>
      <c r="G30" s="46">
        <f t="shared" si="28"/>
        <v>0</v>
      </c>
      <c r="H30" s="46">
        <f t="shared" si="29"/>
        <v>0</v>
      </c>
      <c r="I30" s="46">
        <f t="shared" si="30"/>
        <v>0</v>
      </c>
      <c r="J30" s="46">
        <f t="shared" si="31"/>
        <v>0</v>
      </c>
      <c r="K30" s="46">
        <f t="shared" si="32"/>
        <v>0</v>
      </c>
      <c r="L30" s="46">
        <f t="shared" si="33"/>
        <v>0</v>
      </c>
      <c r="M30" s="46">
        <f t="shared" si="6"/>
        <v>0</v>
      </c>
      <c r="N30" s="46">
        <f t="shared" si="7"/>
        <v>0</v>
      </c>
      <c r="O30" s="18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18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18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</row>
    <row r="31" spans="1:50" ht="75" x14ac:dyDescent="0.25">
      <c r="A31" s="7" t="s">
        <v>73</v>
      </c>
      <c r="B31" s="8" t="s">
        <v>74</v>
      </c>
      <c r="C31" s="9" t="s">
        <v>63</v>
      </c>
      <c r="D31" s="43">
        <v>0</v>
      </c>
      <c r="E31" s="18">
        <v>0</v>
      </c>
      <c r="F31" s="43">
        <f t="shared" si="4"/>
        <v>0</v>
      </c>
      <c r="G31" s="46">
        <f t="shared" si="28"/>
        <v>0</v>
      </c>
      <c r="H31" s="46">
        <f t="shared" si="29"/>
        <v>0</v>
      </c>
      <c r="I31" s="46">
        <f t="shared" si="30"/>
        <v>0</v>
      </c>
      <c r="J31" s="46">
        <f t="shared" si="31"/>
        <v>0</v>
      </c>
      <c r="K31" s="46">
        <f t="shared" si="32"/>
        <v>0</v>
      </c>
      <c r="L31" s="46">
        <f t="shared" si="33"/>
        <v>0</v>
      </c>
      <c r="M31" s="46">
        <f t="shared" si="6"/>
        <v>0</v>
      </c>
      <c r="N31" s="46">
        <f t="shared" si="7"/>
        <v>0</v>
      </c>
      <c r="O31" s="18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18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6">
        <v>0</v>
      </c>
      <c r="AG31" s="18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</row>
    <row r="32" spans="1:50" ht="75" x14ac:dyDescent="0.25">
      <c r="A32" s="7" t="s">
        <v>75</v>
      </c>
      <c r="B32" s="8" t="s">
        <v>128</v>
      </c>
      <c r="C32" s="9" t="s">
        <v>63</v>
      </c>
      <c r="D32" s="43">
        <v>0</v>
      </c>
      <c r="E32" s="18">
        <v>0</v>
      </c>
      <c r="F32" s="43">
        <f t="shared" si="4"/>
        <v>0</v>
      </c>
      <c r="G32" s="46">
        <f t="shared" si="28"/>
        <v>0</v>
      </c>
      <c r="H32" s="46">
        <f t="shared" si="29"/>
        <v>0</v>
      </c>
      <c r="I32" s="46">
        <f t="shared" si="30"/>
        <v>0</v>
      </c>
      <c r="J32" s="46">
        <f t="shared" si="31"/>
        <v>0</v>
      </c>
      <c r="K32" s="46">
        <f t="shared" si="32"/>
        <v>0</v>
      </c>
      <c r="L32" s="46">
        <f t="shared" si="33"/>
        <v>0</v>
      </c>
      <c r="M32" s="46">
        <f t="shared" si="6"/>
        <v>0</v>
      </c>
      <c r="N32" s="46">
        <f t="shared" si="7"/>
        <v>0</v>
      </c>
      <c r="O32" s="18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18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18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</row>
    <row r="33" spans="1:96" ht="45" x14ac:dyDescent="0.25">
      <c r="A33" s="7" t="s">
        <v>76</v>
      </c>
      <c r="B33" s="8" t="s">
        <v>129</v>
      </c>
      <c r="C33" s="9" t="s">
        <v>63</v>
      </c>
      <c r="D33" s="43">
        <v>0</v>
      </c>
      <c r="E33" s="18">
        <v>0</v>
      </c>
      <c r="F33" s="43">
        <f t="shared" si="4"/>
        <v>0</v>
      </c>
      <c r="G33" s="46">
        <f t="shared" si="28"/>
        <v>0</v>
      </c>
      <c r="H33" s="46">
        <f t="shared" si="29"/>
        <v>0</v>
      </c>
      <c r="I33" s="46">
        <f t="shared" si="30"/>
        <v>0</v>
      </c>
      <c r="J33" s="46">
        <f t="shared" si="31"/>
        <v>0</v>
      </c>
      <c r="K33" s="46">
        <f t="shared" si="32"/>
        <v>0</v>
      </c>
      <c r="L33" s="46">
        <f t="shared" si="33"/>
        <v>0</v>
      </c>
      <c r="M33" s="46">
        <f t="shared" si="6"/>
        <v>0</v>
      </c>
      <c r="N33" s="46">
        <f t="shared" si="7"/>
        <v>0</v>
      </c>
      <c r="O33" s="18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18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18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</row>
    <row r="34" spans="1:96" ht="45" x14ac:dyDescent="0.25">
      <c r="A34" s="7" t="s">
        <v>77</v>
      </c>
      <c r="B34" s="8" t="s">
        <v>78</v>
      </c>
      <c r="C34" s="9" t="s">
        <v>63</v>
      </c>
      <c r="D34" s="43">
        <v>0</v>
      </c>
      <c r="E34" s="18">
        <v>0</v>
      </c>
      <c r="F34" s="43">
        <f t="shared" si="4"/>
        <v>0</v>
      </c>
      <c r="G34" s="46">
        <f t="shared" si="28"/>
        <v>0</v>
      </c>
      <c r="H34" s="46">
        <f t="shared" si="29"/>
        <v>0</v>
      </c>
      <c r="I34" s="46">
        <f t="shared" si="30"/>
        <v>0</v>
      </c>
      <c r="J34" s="46">
        <f t="shared" si="31"/>
        <v>0</v>
      </c>
      <c r="K34" s="46">
        <f t="shared" si="32"/>
        <v>0</v>
      </c>
      <c r="L34" s="46">
        <f t="shared" si="33"/>
        <v>0</v>
      </c>
      <c r="M34" s="46">
        <f t="shared" si="6"/>
        <v>0</v>
      </c>
      <c r="N34" s="46">
        <f t="shared" si="7"/>
        <v>0</v>
      </c>
      <c r="O34" s="18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18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18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</row>
    <row r="35" spans="1:96" ht="60" x14ac:dyDescent="0.25">
      <c r="A35" s="7" t="s">
        <v>79</v>
      </c>
      <c r="B35" s="8" t="s">
        <v>130</v>
      </c>
      <c r="C35" s="9" t="s">
        <v>63</v>
      </c>
      <c r="D35" s="43">
        <v>0</v>
      </c>
      <c r="E35" s="18">
        <v>0</v>
      </c>
      <c r="F35" s="43">
        <f t="shared" si="4"/>
        <v>0</v>
      </c>
      <c r="G35" s="46">
        <f t="shared" si="28"/>
        <v>0</v>
      </c>
      <c r="H35" s="46">
        <f t="shared" si="29"/>
        <v>0</v>
      </c>
      <c r="I35" s="46">
        <f t="shared" si="30"/>
        <v>0</v>
      </c>
      <c r="J35" s="46">
        <f t="shared" si="31"/>
        <v>0</v>
      </c>
      <c r="K35" s="46">
        <f t="shared" si="32"/>
        <v>0</v>
      </c>
      <c r="L35" s="46">
        <f t="shared" si="33"/>
        <v>0</v>
      </c>
      <c r="M35" s="46">
        <f t="shared" si="6"/>
        <v>0</v>
      </c>
      <c r="N35" s="46">
        <f t="shared" si="7"/>
        <v>0</v>
      </c>
      <c r="O35" s="18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18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18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</row>
    <row r="36" spans="1:96" ht="45" x14ac:dyDescent="0.25">
      <c r="A36" s="7" t="s">
        <v>80</v>
      </c>
      <c r="B36" s="8" t="s">
        <v>131</v>
      </c>
      <c r="C36" s="9" t="s">
        <v>63</v>
      </c>
      <c r="D36" s="43">
        <v>0</v>
      </c>
      <c r="E36" s="18">
        <v>0</v>
      </c>
      <c r="F36" s="43">
        <f t="shared" si="4"/>
        <v>0</v>
      </c>
      <c r="G36" s="46">
        <f t="shared" si="28"/>
        <v>0</v>
      </c>
      <c r="H36" s="46">
        <f t="shared" si="29"/>
        <v>0</v>
      </c>
      <c r="I36" s="46">
        <f t="shared" si="30"/>
        <v>0</v>
      </c>
      <c r="J36" s="46">
        <f t="shared" si="31"/>
        <v>0</v>
      </c>
      <c r="K36" s="46">
        <f t="shared" si="32"/>
        <v>0</v>
      </c>
      <c r="L36" s="46">
        <f t="shared" si="33"/>
        <v>0</v>
      </c>
      <c r="M36" s="46">
        <f t="shared" si="6"/>
        <v>0</v>
      </c>
      <c r="N36" s="46">
        <f t="shared" si="7"/>
        <v>0</v>
      </c>
      <c r="O36" s="18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18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18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</row>
    <row r="37" spans="1:96" ht="60" x14ac:dyDescent="0.25">
      <c r="A37" s="7" t="s">
        <v>81</v>
      </c>
      <c r="B37" s="8" t="s">
        <v>82</v>
      </c>
      <c r="C37" s="9" t="s">
        <v>63</v>
      </c>
      <c r="D37" s="43">
        <v>0</v>
      </c>
      <c r="E37" s="18">
        <v>0</v>
      </c>
      <c r="F37" s="43">
        <f t="shared" si="4"/>
        <v>0</v>
      </c>
      <c r="G37" s="46">
        <f t="shared" si="28"/>
        <v>0</v>
      </c>
      <c r="H37" s="46">
        <f t="shared" si="29"/>
        <v>0</v>
      </c>
      <c r="I37" s="46">
        <f t="shared" si="30"/>
        <v>0</v>
      </c>
      <c r="J37" s="46">
        <f t="shared" si="31"/>
        <v>0</v>
      </c>
      <c r="K37" s="46">
        <f t="shared" si="32"/>
        <v>0</v>
      </c>
      <c r="L37" s="46">
        <f t="shared" si="33"/>
        <v>0</v>
      </c>
      <c r="M37" s="46">
        <f t="shared" si="6"/>
        <v>0</v>
      </c>
      <c r="N37" s="46">
        <f t="shared" si="7"/>
        <v>0</v>
      </c>
      <c r="O37" s="18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18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18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</row>
    <row r="38" spans="1:96" ht="45" x14ac:dyDescent="0.25">
      <c r="A38" s="7" t="s">
        <v>83</v>
      </c>
      <c r="B38" s="8" t="s">
        <v>132</v>
      </c>
      <c r="C38" s="9" t="s">
        <v>63</v>
      </c>
      <c r="D38" s="43">
        <v>0</v>
      </c>
      <c r="E38" s="18">
        <v>0</v>
      </c>
      <c r="F38" s="43">
        <f t="shared" si="4"/>
        <v>0</v>
      </c>
      <c r="G38" s="46">
        <f t="shared" si="28"/>
        <v>0</v>
      </c>
      <c r="H38" s="46">
        <f t="shared" si="29"/>
        <v>0</v>
      </c>
      <c r="I38" s="46">
        <f t="shared" si="30"/>
        <v>0</v>
      </c>
      <c r="J38" s="46">
        <f t="shared" si="31"/>
        <v>0</v>
      </c>
      <c r="K38" s="46">
        <f t="shared" si="32"/>
        <v>0</v>
      </c>
      <c r="L38" s="46">
        <f t="shared" si="33"/>
        <v>0</v>
      </c>
      <c r="M38" s="46">
        <f t="shared" si="6"/>
        <v>0</v>
      </c>
      <c r="N38" s="46">
        <f t="shared" si="7"/>
        <v>0</v>
      </c>
      <c r="O38" s="18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18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18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</row>
    <row r="39" spans="1:96" ht="120" x14ac:dyDescent="0.25">
      <c r="A39" s="7" t="s">
        <v>83</v>
      </c>
      <c r="B39" s="8" t="s">
        <v>133</v>
      </c>
      <c r="C39" s="9" t="s">
        <v>63</v>
      </c>
      <c r="D39" s="43">
        <v>0</v>
      </c>
      <c r="E39" s="18">
        <v>0</v>
      </c>
      <c r="F39" s="43">
        <f t="shared" si="4"/>
        <v>0</v>
      </c>
      <c r="G39" s="46">
        <f t="shared" si="28"/>
        <v>0</v>
      </c>
      <c r="H39" s="46">
        <f t="shared" si="29"/>
        <v>0</v>
      </c>
      <c r="I39" s="46">
        <f t="shared" si="30"/>
        <v>0</v>
      </c>
      <c r="J39" s="46">
        <f t="shared" si="31"/>
        <v>0</v>
      </c>
      <c r="K39" s="46">
        <f t="shared" si="32"/>
        <v>0</v>
      </c>
      <c r="L39" s="46">
        <f t="shared" si="33"/>
        <v>0</v>
      </c>
      <c r="M39" s="46">
        <f t="shared" si="6"/>
        <v>0</v>
      </c>
      <c r="N39" s="46">
        <f t="shared" si="7"/>
        <v>0</v>
      </c>
      <c r="O39" s="18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18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18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</row>
    <row r="40" spans="1:96" ht="105" x14ac:dyDescent="0.25">
      <c r="A40" s="7" t="s">
        <v>83</v>
      </c>
      <c r="B40" s="8" t="s">
        <v>134</v>
      </c>
      <c r="C40" s="9" t="s">
        <v>63</v>
      </c>
      <c r="D40" s="43">
        <v>0</v>
      </c>
      <c r="E40" s="18">
        <v>0</v>
      </c>
      <c r="F40" s="43">
        <f t="shared" si="4"/>
        <v>0</v>
      </c>
      <c r="G40" s="46">
        <f t="shared" si="28"/>
        <v>0</v>
      </c>
      <c r="H40" s="46">
        <f t="shared" si="29"/>
        <v>0</v>
      </c>
      <c r="I40" s="46">
        <f t="shared" si="30"/>
        <v>0</v>
      </c>
      <c r="J40" s="46">
        <f t="shared" si="31"/>
        <v>0</v>
      </c>
      <c r="K40" s="46">
        <f t="shared" si="32"/>
        <v>0</v>
      </c>
      <c r="L40" s="46">
        <f t="shared" si="33"/>
        <v>0</v>
      </c>
      <c r="M40" s="46">
        <f t="shared" si="6"/>
        <v>0</v>
      </c>
      <c r="N40" s="46">
        <f t="shared" si="7"/>
        <v>0</v>
      </c>
      <c r="O40" s="18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18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18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</row>
    <row r="41" spans="1:96" ht="105" x14ac:dyDescent="0.25">
      <c r="A41" s="7" t="s">
        <v>83</v>
      </c>
      <c r="B41" s="8" t="s">
        <v>135</v>
      </c>
      <c r="C41" s="9" t="s">
        <v>63</v>
      </c>
      <c r="D41" s="43">
        <v>0</v>
      </c>
      <c r="E41" s="18">
        <v>0</v>
      </c>
      <c r="F41" s="43">
        <f t="shared" si="4"/>
        <v>0</v>
      </c>
      <c r="G41" s="46">
        <f t="shared" si="28"/>
        <v>0</v>
      </c>
      <c r="H41" s="46">
        <f t="shared" si="29"/>
        <v>0</v>
      </c>
      <c r="I41" s="46">
        <f t="shared" si="30"/>
        <v>0</v>
      </c>
      <c r="J41" s="46">
        <f t="shared" si="31"/>
        <v>0</v>
      </c>
      <c r="K41" s="46">
        <f t="shared" si="32"/>
        <v>0</v>
      </c>
      <c r="L41" s="46">
        <f t="shared" si="33"/>
        <v>0</v>
      </c>
      <c r="M41" s="46">
        <f t="shared" si="6"/>
        <v>0</v>
      </c>
      <c r="N41" s="46">
        <f t="shared" si="7"/>
        <v>0</v>
      </c>
      <c r="O41" s="18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18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18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</row>
    <row r="42" spans="1:96" ht="45" x14ac:dyDescent="0.25">
      <c r="A42" s="7" t="s">
        <v>85</v>
      </c>
      <c r="B42" s="8" t="s">
        <v>84</v>
      </c>
      <c r="C42" s="9" t="s">
        <v>63</v>
      </c>
      <c r="D42" s="43">
        <v>0</v>
      </c>
      <c r="E42" s="18">
        <v>0</v>
      </c>
      <c r="F42" s="43">
        <f t="shared" si="4"/>
        <v>0</v>
      </c>
      <c r="G42" s="46">
        <f t="shared" si="28"/>
        <v>0</v>
      </c>
      <c r="H42" s="46">
        <f t="shared" si="29"/>
        <v>0</v>
      </c>
      <c r="I42" s="46">
        <f t="shared" si="30"/>
        <v>0</v>
      </c>
      <c r="J42" s="46">
        <f t="shared" si="31"/>
        <v>0</v>
      </c>
      <c r="K42" s="46">
        <f t="shared" si="32"/>
        <v>0</v>
      </c>
      <c r="L42" s="46">
        <f t="shared" si="33"/>
        <v>0</v>
      </c>
      <c r="M42" s="46">
        <f t="shared" si="6"/>
        <v>0</v>
      </c>
      <c r="N42" s="46">
        <f t="shared" si="7"/>
        <v>0</v>
      </c>
      <c r="O42" s="18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18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18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</row>
    <row r="43" spans="1:96" ht="120" x14ac:dyDescent="0.25">
      <c r="A43" s="7" t="s">
        <v>85</v>
      </c>
      <c r="B43" s="8" t="s">
        <v>133</v>
      </c>
      <c r="C43" s="9" t="s">
        <v>63</v>
      </c>
      <c r="D43" s="43">
        <v>0</v>
      </c>
      <c r="E43" s="18">
        <v>0</v>
      </c>
      <c r="F43" s="43">
        <f t="shared" si="4"/>
        <v>0</v>
      </c>
      <c r="G43" s="46">
        <f t="shared" si="28"/>
        <v>0</v>
      </c>
      <c r="H43" s="46">
        <f t="shared" si="29"/>
        <v>0</v>
      </c>
      <c r="I43" s="46">
        <f t="shared" si="30"/>
        <v>0</v>
      </c>
      <c r="J43" s="46">
        <f t="shared" si="31"/>
        <v>0</v>
      </c>
      <c r="K43" s="46">
        <f t="shared" si="32"/>
        <v>0</v>
      </c>
      <c r="L43" s="46">
        <f t="shared" si="33"/>
        <v>0</v>
      </c>
      <c r="M43" s="46">
        <f t="shared" si="6"/>
        <v>0</v>
      </c>
      <c r="N43" s="46">
        <f t="shared" si="7"/>
        <v>0</v>
      </c>
      <c r="O43" s="18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18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18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</row>
    <row r="44" spans="1:96" ht="105" x14ac:dyDescent="0.25">
      <c r="A44" s="7" t="s">
        <v>85</v>
      </c>
      <c r="B44" s="8" t="s">
        <v>134</v>
      </c>
      <c r="C44" s="9" t="s">
        <v>63</v>
      </c>
      <c r="D44" s="43">
        <v>0</v>
      </c>
      <c r="E44" s="18">
        <v>0</v>
      </c>
      <c r="F44" s="43">
        <f t="shared" si="4"/>
        <v>0</v>
      </c>
      <c r="G44" s="46">
        <f t="shared" si="28"/>
        <v>0</v>
      </c>
      <c r="H44" s="46">
        <f t="shared" si="29"/>
        <v>0</v>
      </c>
      <c r="I44" s="46">
        <f t="shared" si="30"/>
        <v>0</v>
      </c>
      <c r="J44" s="46">
        <f t="shared" si="31"/>
        <v>0</v>
      </c>
      <c r="K44" s="46">
        <f t="shared" si="32"/>
        <v>0</v>
      </c>
      <c r="L44" s="46">
        <f t="shared" si="33"/>
        <v>0</v>
      </c>
      <c r="M44" s="46">
        <f t="shared" si="6"/>
        <v>0</v>
      </c>
      <c r="N44" s="46">
        <f t="shared" si="7"/>
        <v>0</v>
      </c>
      <c r="O44" s="18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18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18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6">
        <v>0</v>
      </c>
      <c r="AV44" s="46">
        <v>0</v>
      </c>
      <c r="AW44" s="46">
        <v>0</v>
      </c>
      <c r="AX44" s="46">
        <v>0</v>
      </c>
    </row>
    <row r="45" spans="1:96" ht="105" x14ac:dyDescent="0.25">
      <c r="A45" s="7" t="s">
        <v>85</v>
      </c>
      <c r="B45" s="8" t="s">
        <v>136</v>
      </c>
      <c r="C45" s="9" t="s">
        <v>63</v>
      </c>
      <c r="D45" s="43">
        <v>0</v>
      </c>
      <c r="E45" s="18">
        <v>0</v>
      </c>
      <c r="F45" s="43">
        <f t="shared" si="4"/>
        <v>0</v>
      </c>
      <c r="G45" s="46">
        <f t="shared" si="28"/>
        <v>0</v>
      </c>
      <c r="H45" s="46">
        <f t="shared" si="29"/>
        <v>0</v>
      </c>
      <c r="I45" s="46">
        <f t="shared" si="30"/>
        <v>0</v>
      </c>
      <c r="J45" s="46">
        <f t="shared" si="31"/>
        <v>0</v>
      </c>
      <c r="K45" s="46">
        <f t="shared" si="32"/>
        <v>0</v>
      </c>
      <c r="L45" s="46">
        <f t="shared" si="33"/>
        <v>0</v>
      </c>
      <c r="M45" s="46">
        <f t="shared" si="6"/>
        <v>0</v>
      </c>
      <c r="N45" s="46">
        <f t="shared" si="7"/>
        <v>0</v>
      </c>
      <c r="O45" s="18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18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18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6">
        <v>0</v>
      </c>
    </row>
    <row r="46" spans="1:96" ht="105" x14ac:dyDescent="0.25">
      <c r="A46" s="7" t="s">
        <v>86</v>
      </c>
      <c r="B46" s="8" t="s">
        <v>87</v>
      </c>
      <c r="C46" s="9" t="s">
        <v>63</v>
      </c>
      <c r="D46" s="43">
        <f>D47</f>
        <v>59.831315087827406</v>
      </c>
      <c r="E46" s="18">
        <f>E47</f>
        <v>49.859429239856176</v>
      </c>
      <c r="F46" s="43">
        <f t="shared" si="4"/>
        <v>0</v>
      </c>
      <c r="G46" s="46">
        <f t="shared" si="28"/>
        <v>0</v>
      </c>
      <c r="H46" s="46">
        <f t="shared" si="29"/>
        <v>0</v>
      </c>
      <c r="I46" s="46">
        <f t="shared" si="30"/>
        <v>0</v>
      </c>
      <c r="J46" s="46">
        <f t="shared" si="31"/>
        <v>0</v>
      </c>
      <c r="K46" s="46">
        <f t="shared" si="32"/>
        <v>0</v>
      </c>
      <c r="L46" s="46">
        <f t="shared" si="33"/>
        <v>0</v>
      </c>
      <c r="M46" s="46">
        <f t="shared" si="6"/>
        <v>0</v>
      </c>
      <c r="N46" s="46">
        <f t="shared" si="7"/>
        <v>0</v>
      </c>
      <c r="O46" s="18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18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18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f>AP47</f>
        <v>0</v>
      </c>
      <c r="AQ46" s="46">
        <f>AQ47</f>
        <v>0</v>
      </c>
      <c r="AR46" s="46">
        <f t="shared" ref="AR46:AX46" si="35">AR47</f>
        <v>0</v>
      </c>
      <c r="AS46" s="46">
        <f t="shared" si="35"/>
        <v>0</v>
      </c>
      <c r="AT46" s="46">
        <f t="shared" si="35"/>
        <v>0</v>
      </c>
      <c r="AU46" s="46">
        <f t="shared" si="35"/>
        <v>0</v>
      </c>
      <c r="AV46" s="46">
        <f t="shared" si="35"/>
        <v>0</v>
      </c>
      <c r="AW46" s="46">
        <f t="shared" si="35"/>
        <v>0</v>
      </c>
      <c r="AX46" s="46">
        <f t="shared" si="35"/>
        <v>0</v>
      </c>
    </row>
    <row r="47" spans="1:96" ht="75" x14ac:dyDescent="0.25">
      <c r="A47" s="7" t="s">
        <v>88</v>
      </c>
      <c r="B47" s="11" t="s">
        <v>137</v>
      </c>
      <c r="C47" s="9" t="s">
        <v>63</v>
      </c>
      <c r="D47" s="43">
        <f>SUM(D48:D51)</f>
        <v>59.831315087827406</v>
      </c>
      <c r="E47" s="18">
        <f>SUM(E48:E51)</f>
        <v>49.859429239856176</v>
      </c>
      <c r="F47" s="43">
        <f t="shared" si="4"/>
        <v>0</v>
      </c>
      <c r="G47" s="46">
        <f t="shared" si="28"/>
        <v>0</v>
      </c>
      <c r="H47" s="46">
        <f t="shared" si="29"/>
        <v>0</v>
      </c>
      <c r="I47" s="46">
        <f t="shared" si="30"/>
        <v>0</v>
      </c>
      <c r="J47" s="46">
        <f t="shared" si="31"/>
        <v>0</v>
      </c>
      <c r="K47" s="46">
        <f t="shared" si="32"/>
        <v>0</v>
      </c>
      <c r="L47" s="46">
        <f t="shared" si="33"/>
        <v>0</v>
      </c>
      <c r="M47" s="46">
        <f t="shared" si="6"/>
        <v>0</v>
      </c>
      <c r="N47" s="46">
        <f t="shared" si="7"/>
        <v>0</v>
      </c>
      <c r="O47" s="18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18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18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f>SUM(AP48:AP51)</f>
        <v>0</v>
      </c>
      <c r="AQ47" s="46">
        <f>SUM(AQ48:AQ51)</f>
        <v>0</v>
      </c>
      <c r="AR47" s="46">
        <f t="shared" ref="AR47:AX47" si="36">SUM(AR48:AR51)</f>
        <v>0</v>
      </c>
      <c r="AS47" s="46">
        <f t="shared" si="36"/>
        <v>0</v>
      </c>
      <c r="AT47" s="46">
        <f t="shared" si="36"/>
        <v>0</v>
      </c>
      <c r="AU47" s="46">
        <f t="shared" si="36"/>
        <v>0</v>
      </c>
      <c r="AV47" s="46">
        <f t="shared" si="36"/>
        <v>0</v>
      </c>
      <c r="AW47" s="46">
        <f t="shared" si="36"/>
        <v>0</v>
      </c>
      <c r="AX47" s="46">
        <f t="shared" si="36"/>
        <v>0</v>
      </c>
    </row>
    <row r="48" spans="1:96" s="20" customFormat="1" ht="95.25" customHeight="1" x14ac:dyDescent="0.25">
      <c r="A48" s="7" t="s">
        <v>88</v>
      </c>
      <c r="B48" s="11" t="s">
        <v>270</v>
      </c>
      <c r="C48" s="9" t="s">
        <v>271</v>
      </c>
      <c r="D48" s="43">
        <v>27.525709661777512</v>
      </c>
      <c r="E48" s="18">
        <f t="shared" ref="E48:E51" si="37">D48/1.2</f>
        <v>22.938091384814594</v>
      </c>
      <c r="F48" s="43">
        <f t="shared" ref="F48:F51" si="38">O48+X48+AG48+AP48</f>
        <v>0</v>
      </c>
      <c r="G48" s="46">
        <f t="shared" ref="G48:G51" si="39">P48+Y48+AH48+AQ48</f>
        <v>0</v>
      </c>
      <c r="H48" s="46">
        <f t="shared" ref="H48:H51" si="40">Q48+Z48+AI48+AR48</f>
        <v>0</v>
      </c>
      <c r="I48" s="46">
        <f t="shared" ref="I48:I51" si="41">R48+AA48+AJ48+AS48</f>
        <v>0</v>
      </c>
      <c r="J48" s="46">
        <f t="shared" ref="J48:J51" si="42">S48+AB48+AK48+AT48</f>
        <v>0</v>
      </c>
      <c r="K48" s="46">
        <f t="shared" ref="K48:K51" si="43">T48+AC48+AL48+AU48</f>
        <v>0</v>
      </c>
      <c r="L48" s="46">
        <f t="shared" ref="L48:L51" si="44">U48+AD48+AM48+AV48</f>
        <v>0</v>
      </c>
      <c r="M48" s="46">
        <f t="shared" ref="M48:M51" si="45">V48+AE48+AN48+AW48</f>
        <v>0</v>
      </c>
      <c r="N48" s="46">
        <f t="shared" ref="N48:N51" si="46">W48+AF48+AO48+AX48</f>
        <v>0</v>
      </c>
      <c r="O48" s="18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18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18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0</v>
      </c>
      <c r="AW48" s="46">
        <v>0</v>
      </c>
      <c r="AX48" s="46">
        <v>0</v>
      </c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</row>
    <row r="49" spans="1:96" s="20" customFormat="1" ht="81" customHeight="1" x14ac:dyDescent="0.25">
      <c r="A49" s="7" t="s">
        <v>88</v>
      </c>
      <c r="B49" s="11" t="s">
        <v>272</v>
      </c>
      <c r="C49" s="9" t="s">
        <v>273</v>
      </c>
      <c r="D49" s="43">
        <v>1.6528262026607852</v>
      </c>
      <c r="E49" s="18">
        <f t="shared" si="37"/>
        <v>1.3773551688839878</v>
      </c>
      <c r="F49" s="43">
        <f t="shared" si="38"/>
        <v>0</v>
      </c>
      <c r="G49" s="46">
        <f t="shared" si="39"/>
        <v>0</v>
      </c>
      <c r="H49" s="46">
        <f t="shared" si="40"/>
        <v>0</v>
      </c>
      <c r="I49" s="46">
        <f t="shared" si="41"/>
        <v>0</v>
      </c>
      <c r="J49" s="46">
        <f t="shared" si="42"/>
        <v>0</v>
      </c>
      <c r="K49" s="46">
        <f t="shared" si="43"/>
        <v>0</v>
      </c>
      <c r="L49" s="46">
        <f t="shared" si="44"/>
        <v>0</v>
      </c>
      <c r="M49" s="46">
        <f t="shared" si="45"/>
        <v>0</v>
      </c>
      <c r="N49" s="46">
        <f t="shared" si="46"/>
        <v>0</v>
      </c>
      <c r="O49" s="18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18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18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6">
        <v>0</v>
      </c>
      <c r="AV49" s="46">
        <v>0</v>
      </c>
      <c r="AW49" s="46">
        <v>0</v>
      </c>
      <c r="AX49" s="46">
        <v>0</v>
      </c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</row>
    <row r="50" spans="1:96" s="20" customFormat="1" ht="94.5" customHeight="1" x14ac:dyDescent="0.25">
      <c r="A50" s="7" t="s">
        <v>88</v>
      </c>
      <c r="B50" s="11" t="s">
        <v>274</v>
      </c>
      <c r="C50" s="9" t="s">
        <v>275</v>
      </c>
      <c r="D50" s="43">
        <v>22.065741406934698</v>
      </c>
      <c r="E50" s="18">
        <f t="shared" si="37"/>
        <v>18.388117839112251</v>
      </c>
      <c r="F50" s="43">
        <f t="shared" si="38"/>
        <v>0</v>
      </c>
      <c r="G50" s="46">
        <f t="shared" si="39"/>
        <v>0</v>
      </c>
      <c r="H50" s="46">
        <f t="shared" si="40"/>
        <v>0</v>
      </c>
      <c r="I50" s="46">
        <f t="shared" si="41"/>
        <v>0</v>
      </c>
      <c r="J50" s="46">
        <f t="shared" si="42"/>
        <v>0</v>
      </c>
      <c r="K50" s="46">
        <f t="shared" si="43"/>
        <v>0</v>
      </c>
      <c r="L50" s="46">
        <f t="shared" si="44"/>
        <v>0</v>
      </c>
      <c r="M50" s="46">
        <f t="shared" si="45"/>
        <v>0</v>
      </c>
      <c r="N50" s="46">
        <f t="shared" si="46"/>
        <v>0</v>
      </c>
      <c r="O50" s="18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18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18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0</v>
      </c>
      <c r="AV50" s="46">
        <v>0</v>
      </c>
      <c r="AW50" s="46">
        <v>0</v>
      </c>
      <c r="AX50" s="46">
        <v>0</v>
      </c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</row>
    <row r="51" spans="1:96" s="20" customFormat="1" ht="81" customHeight="1" x14ac:dyDescent="0.25">
      <c r="A51" s="7" t="s">
        <v>88</v>
      </c>
      <c r="B51" s="11" t="s">
        <v>276</v>
      </c>
      <c r="C51" s="9" t="s">
        <v>277</v>
      </c>
      <c r="D51" s="43">
        <v>8.5870378164544121</v>
      </c>
      <c r="E51" s="18">
        <f t="shared" si="37"/>
        <v>7.1558648470453434</v>
      </c>
      <c r="F51" s="43">
        <f t="shared" si="38"/>
        <v>0</v>
      </c>
      <c r="G51" s="46">
        <f t="shared" si="39"/>
        <v>0</v>
      </c>
      <c r="H51" s="46">
        <f t="shared" si="40"/>
        <v>0</v>
      </c>
      <c r="I51" s="46">
        <f t="shared" si="41"/>
        <v>0</v>
      </c>
      <c r="J51" s="46">
        <f t="shared" si="42"/>
        <v>0</v>
      </c>
      <c r="K51" s="46">
        <f t="shared" si="43"/>
        <v>0</v>
      </c>
      <c r="L51" s="46">
        <f t="shared" si="44"/>
        <v>0</v>
      </c>
      <c r="M51" s="46">
        <f t="shared" si="45"/>
        <v>0</v>
      </c>
      <c r="N51" s="46">
        <f t="shared" si="46"/>
        <v>0</v>
      </c>
      <c r="O51" s="18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18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18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</row>
    <row r="52" spans="1:96" ht="94.5" x14ac:dyDescent="0.25">
      <c r="A52" s="12" t="s">
        <v>89</v>
      </c>
      <c r="B52" s="13" t="s">
        <v>138</v>
      </c>
      <c r="C52" s="14" t="s">
        <v>63</v>
      </c>
      <c r="D52" s="43">
        <v>0</v>
      </c>
      <c r="E52" s="18">
        <v>0</v>
      </c>
      <c r="F52" s="43">
        <f t="shared" si="4"/>
        <v>0</v>
      </c>
      <c r="G52" s="46">
        <f t="shared" si="28"/>
        <v>0</v>
      </c>
      <c r="H52" s="46">
        <f t="shared" si="29"/>
        <v>0</v>
      </c>
      <c r="I52" s="46">
        <f t="shared" si="30"/>
        <v>0</v>
      </c>
      <c r="J52" s="46">
        <f t="shared" si="31"/>
        <v>0</v>
      </c>
      <c r="K52" s="46">
        <f t="shared" si="32"/>
        <v>0</v>
      </c>
      <c r="L52" s="46">
        <f t="shared" si="33"/>
        <v>0</v>
      </c>
      <c r="M52" s="46">
        <f t="shared" si="6"/>
        <v>0</v>
      </c>
      <c r="N52" s="46">
        <f t="shared" si="7"/>
        <v>0</v>
      </c>
      <c r="O52" s="18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18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18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</row>
    <row r="53" spans="1:96" ht="45" x14ac:dyDescent="0.25">
      <c r="A53" s="7" t="s">
        <v>139</v>
      </c>
      <c r="B53" s="8" t="s">
        <v>90</v>
      </c>
      <c r="C53" s="9" t="s">
        <v>63</v>
      </c>
      <c r="D53" s="43">
        <f>D54+D91</f>
        <v>322.78349151121006</v>
      </c>
      <c r="E53" s="18">
        <f>E54+E88+E91+E101</f>
        <v>268.98624371317607</v>
      </c>
      <c r="F53" s="43">
        <f t="shared" si="4"/>
        <v>6.6</v>
      </c>
      <c r="G53" s="46">
        <f t="shared" si="28"/>
        <v>0</v>
      </c>
      <c r="H53" s="46">
        <f t="shared" si="29"/>
        <v>0</v>
      </c>
      <c r="I53" s="46">
        <f t="shared" si="30"/>
        <v>0</v>
      </c>
      <c r="J53" s="46">
        <f t="shared" si="31"/>
        <v>0</v>
      </c>
      <c r="K53" s="46">
        <f t="shared" si="32"/>
        <v>0</v>
      </c>
      <c r="L53" s="46">
        <f t="shared" si="33"/>
        <v>0</v>
      </c>
      <c r="M53" s="46">
        <f>V53+AE53+AN53+AW53</f>
        <v>64</v>
      </c>
      <c r="N53" s="46">
        <f t="shared" si="7"/>
        <v>0</v>
      </c>
      <c r="O53" s="18">
        <f>O54+O91</f>
        <v>6.6</v>
      </c>
      <c r="P53" s="18">
        <f t="shared" ref="P53:AX53" si="47">P54+P91</f>
        <v>0</v>
      </c>
      <c r="Q53" s="18">
        <f t="shared" si="47"/>
        <v>0</v>
      </c>
      <c r="R53" s="18">
        <f t="shared" si="47"/>
        <v>0</v>
      </c>
      <c r="S53" s="18">
        <f t="shared" si="47"/>
        <v>0</v>
      </c>
      <c r="T53" s="18">
        <f t="shared" si="47"/>
        <v>0</v>
      </c>
      <c r="U53" s="18">
        <f t="shared" si="47"/>
        <v>0</v>
      </c>
      <c r="V53" s="18">
        <f t="shared" si="47"/>
        <v>64</v>
      </c>
      <c r="W53" s="18">
        <f t="shared" si="47"/>
        <v>0</v>
      </c>
      <c r="X53" s="18">
        <f t="shared" si="47"/>
        <v>0</v>
      </c>
      <c r="Y53" s="18">
        <f t="shared" si="47"/>
        <v>0</v>
      </c>
      <c r="Z53" s="18">
        <f t="shared" si="47"/>
        <v>0</v>
      </c>
      <c r="AA53" s="18">
        <f t="shared" si="47"/>
        <v>0</v>
      </c>
      <c r="AB53" s="18">
        <f t="shared" si="47"/>
        <v>0</v>
      </c>
      <c r="AC53" s="18">
        <f t="shared" si="47"/>
        <v>0</v>
      </c>
      <c r="AD53" s="18">
        <f t="shared" si="47"/>
        <v>0</v>
      </c>
      <c r="AE53" s="18">
        <f t="shared" si="47"/>
        <v>0</v>
      </c>
      <c r="AF53" s="18">
        <f t="shared" si="47"/>
        <v>0</v>
      </c>
      <c r="AG53" s="18">
        <f t="shared" si="47"/>
        <v>0</v>
      </c>
      <c r="AH53" s="18">
        <f t="shared" si="47"/>
        <v>0</v>
      </c>
      <c r="AI53" s="18">
        <f t="shared" si="47"/>
        <v>0</v>
      </c>
      <c r="AJ53" s="18">
        <f t="shared" si="47"/>
        <v>0</v>
      </c>
      <c r="AK53" s="18">
        <f t="shared" si="47"/>
        <v>0</v>
      </c>
      <c r="AL53" s="18">
        <f t="shared" si="47"/>
        <v>0</v>
      </c>
      <c r="AM53" s="18">
        <f t="shared" si="47"/>
        <v>0</v>
      </c>
      <c r="AN53" s="18">
        <f t="shared" si="47"/>
        <v>0</v>
      </c>
      <c r="AO53" s="18">
        <f t="shared" si="47"/>
        <v>0</v>
      </c>
      <c r="AP53" s="18">
        <f t="shared" si="47"/>
        <v>0</v>
      </c>
      <c r="AQ53" s="18">
        <f t="shared" si="47"/>
        <v>0</v>
      </c>
      <c r="AR53" s="18">
        <f t="shared" si="47"/>
        <v>0</v>
      </c>
      <c r="AS53" s="18">
        <f t="shared" si="47"/>
        <v>0</v>
      </c>
      <c r="AT53" s="18">
        <f t="shared" si="47"/>
        <v>0</v>
      </c>
      <c r="AU53" s="18">
        <f t="shared" si="47"/>
        <v>0</v>
      </c>
      <c r="AV53" s="18">
        <f t="shared" si="47"/>
        <v>0</v>
      </c>
      <c r="AW53" s="18">
        <f t="shared" si="47"/>
        <v>0</v>
      </c>
      <c r="AX53" s="18">
        <f t="shared" si="47"/>
        <v>0</v>
      </c>
    </row>
    <row r="54" spans="1:96" ht="75" x14ac:dyDescent="0.25">
      <c r="A54" s="7" t="s">
        <v>91</v>
      </c>
      <c r="B54" s="8" t="s">
        <v>140</v>
      </c>
      <c r="C54" s="9" t="s">
        <v>63</v>
      </c>
      <c r="D54" s="43">
        <f>D55</f>
        <v>308.35802991121005</v>
      </c>
      <c r="E54" s="18">
        <f>E55</f>
        <v>256.96502571317609</v>
      </c>
      <c r="F54" s="43">
        <f t="shared" si="4"/>
        <v>0</v>
      </c>
      <c r="G54" s="46">
        <f t="shared" si="28"/>
        <v>0</v>
      </c>
      <c r="H54" s="46">
        <f t="shared" si="29"/>
        <v>0</v>
      </c>
      <c r="I54" s="46">
        <f t="shared" si="30"/>
        <v>0</v>
      </c>
      <c r="J54" s="46">
        <f t="shared" si="31"/>
        <v>0</v>
      </c>
      <c r="K54" s="46">
        <f t="shared" si="32"/>
        <v>0</v>
      </c>
      <c r="L54" s="46">
        <f t="shared" si="33"/>
        <v>0</v>
      </c>
      <c r="M54" s="46">
        <f t="shared" si="6"/>
        <v>0</v>
      </c>
      <c r="N54" s="46">
        <f t="shared" si="7"/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</row>
    <row r="55" spans="1:96" ht="30" x14ac:dyDescent="0.25">
      <c r="A55" s="7" t="s">
        <v>92</v>
      </c>
      <c r="B55" s="8" t="s">
        <v>93</v>
      </c>
      <c r="C55" s="9" t="s">
        <v>63</v>
      </c>
      <c r="D55" s="43">
        <f>SUM(D56:D86)</f>
        <v>308.35802991121005</v>
      </c>
      <c r="E55" s="18">
        <f>SUM(E56:E86)</f>
        <v>256.96502571317609</v>
      </c>
      <c r="F55" s="43">
        <f t="shared" si="4"/>
        <v>0</v>
      </c>
      <c r="G55" s="46">
        <f t="shared" si="28"/>
        <v>0</v>
      </c>
      <c r="H55" s="46">
        <f t="shared" si="29"/>
        <v>0</v>
      </c>
      <c r="I55" s="46">
        <f t="shared" si="30"/>
        <v>0</v>
      </c>
      <c r="J55" s="46">
        <f t="shared" si="31"/>
        <v>0</v>
      </c>
      <c r="K55" s="46">
        <f t="shared" si="32"/>
        <v>0</v>
      </c>
      <c r="L55" s="46">
        <f t="shared" si="33"/>
        <v>0</v>
      </c>
      <c r="M55" s="46">
        <f t="shared" si="6"/>
        <v>0</v>
      </c>
      <c r="N55" s="46">
        <f t="shared" si="7"/>
        <v>0</v>
      </c>
      <c r="O55" s="18">
        <f>SUBTOTAL(9,O56:O86)</f>
        <v>0</v>
      </c>
      <c r="P55" s="18">
        <f t="shared" ref="P55:AX55" si="48">SUBTOTAL(9,P56:P86)</f>
        <v>0</v>
      </c>
      <c r="Q55" s="18">
        <f t="shared" si="48"/>
        <v>0</v>
      </c>
      <c r="R55" s="18">
        <f t="shared" si="48"/>
        <v>0</v>
      </c>
      <c r="S55" s="18">
        <f t="shared" si="48"/>
        <v>0</v>
      </c>
      <c r="T55" s="18">
        <f t="shared" si="48"/>
        <v>0</v>
      </c>
      <c r="U55" s="18">
        <f t="shared" si="48"/>
        <v>0</v>
      </c>
      <c r="V55" s="18">
        <f t="shared" si="48"/>
        <v>0</v>
      </c>
      <c r="W55" s="18">
        <f t="shared" si="48"/>
        <v>0</v>
      </c>
      <c r="X55" s="18">
        <f t="shared" si="48"/>
        <v>0</v>
      </c>
      <c r="Y55" s="18">
        <f t="shared" si="48"/>
        <v>0</v>
      </c>
      <c r="Z55" s="18">
        <f t="shared" si="48"/>
        <v>0</v>
      </c>
      <c r="AA55" s="18">
        <f t="shared" si="48"/>
        <v>0</v>
      </c>
      <c r="AB55" s="18">
        <f t="shared" si="48"/>
        <v>0</v>
      </c>
      <c r="AC55" s="18">
        <f t="shared" si="48"/>
        <v>0</v>
      </c>
      <c r="AD55" s="18">
        <f t="shared" si="48"/>
        <v>0</v>
      </c>
      <c r="AE55" s="18">
        <f t="shared" si="48"/>
        <v>0</v>
      </c>
      <c r="AF55" s="18">
        <f t="shared" si="48"/>
        <v>0</v>
      </c>
      <c r="AG55" s="18">
        <f t="shared" si="48"/>
        <v>0</v>
      </c>
      <c r="AH55" s="18">
        <f t="shared" si="48"/>
        <v>0</v>
      </c>
      <c r="AI55" s="18">
        <f t="shared" si="48"/>
        <v>0</v>
      </c>
      <c r="AJ55" s="18">
        <f t="shared" si="48"/>
        <v>0</v>
      </c>
      <c r="AK55" s="18">
        <f t="shared" si="48"/>
        <v>0</v>
      </c>
      <c r="AL55" s="18">
        <f t="shared" si="48"/>
        <v>0</v>
      </c>
      <c r="AM55" s="18">
        <f t="shared" si="48"/>
        <v>0</v>
      </c>
      <c r="AN55" s="18">
        <f t="shared" si="48"/>
        <v>0</v>
      </c>
      <c r="AO55" s="18">
        <f t="shared" si="48"/>
        <v>0</v>
      </c>
      <c r="AP55" s="18">
        <f t="shared" si="48"/>
        <v>0</v>
      </c>
      <c r="AQ55" s="18">
        <f t="shared" si="48"/>
        <v>0</v>
      </c>
      <c r="AR55" s="18">
        <f t="shared" si="48"/>
        <v>0</v>
      </c>
      <c r="AS55" s="18">
        <f t="shared" si="48"/>
        <v>0</v>
      </c>
      <c r="AT55" s="18">
        <f t="shared" si="48"/>
        <v>0</v>
      </c>
      <c r="AU55" s="18">
        <f t="shared" si="48"/>
        <v>0</v>
      </c>
      <c r="AV55" s="18">
        <f t="shared" si="48"/>
        <v>0</v>
      </c>
      <c r="AW55" s="18">
        <f t="shared" si="48"/>
        <v>0</v>
      </c>
      <c r="AX55" s="18">
        <f t="shared" si="48"/>
        <v>0</v>
      </c>
    </row>
    <row r="56" spans="1:96" x14ac:dyDescent="0.25">
      <c r="A56" s="7" t="s">
        <v>92</v>
      </c>
      <c r="B56" s="8" t="s">
        <v>141</v>
      </c>
      <c r="C56" s="9" t="s">
        <v>142</v>
      </c>
      <c r="D56" s="43">
        <v>11.895555921629944</v>
      </c>
      <c r="E56" s="18">
        <f t="shared" ref="E56:E86" si="49">D56/1.2</f>
        <v>9.9129632680249529</v>
      </c>
      <c r="F56" s="43">
        <v>0</v>
      </c>
      <c r="G56" s="46">
        <v>0</v>
      </c>
      <c r="H56" s="46">
        <f t="shared" si="29"/>
        <v>0</v>
      </c>
      <c r="I56" s="46">
        <f t="shared" si="30"/>
        <v>0</v>
      </c>
      <c r="J56" s="46">
        <f t="shared" si="31"/>
        <v>0</v>
      </c>
      <c r="K56" s="46">
        <f t="shared" si="32"/>
        <v>0</v>
      </c>
      <c r="L56" s="46">
        <f t="shared" si="33"/>
        <v>0</v>
      </c>
      <c r="M56" s="46">
        <f t="shared" si="6"/>
        <v>0</v>
      </c>
      <c r="N56" s="46">
        <f t="shared" si="7"/>
        <v>0</v>
      </c>
      <c r="O56" s="18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18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18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</row>
    <row r="57" spans="1:96" ht="31.5" x14ac:dyDescent="0.25">
      <c r="A57" s="12" t="s">
        <v>92</v>
      </c>
      <c r="B57" s="13" t="s">
        <v>143</v>
      </c>
      <c r="C57" s="14" t="s">
        <v>144</v>
      </c>
      <c r="D57" s="43">
        <v>19.840847055398573</v>
      </c>
      <c r="E57" s="18">
        <v>16.534040000000001</v>
      </c>
      <c r="F57" s="43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18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18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18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</row>
    <row r="58" spans="1:96" x14ac:dyDescent="0.25">
      <c r="A58" s="12" t="s">
        <v>92</v>
      </c>
      <c r="B58" s="13" t="s">
        <v>145</v>
      </c>
      <c r="C58" s="14" t="s">
        <v>146</v>
      </c>
      <c r="D58" s="43">
        <v>137.71904056299397</v>
      </c>
      <c r="E58" s="18">
        <f t="shared" si="49"/>
        <v>114.76586713582832</v>
      </c>
      <c r="F58" s="43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18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18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18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6">
        <v>0</v>
      </c>
    </row>
    <row r="59" spans="1:96" ht="30" x14ac:dyDescent="0.25">
      <c r="A59" s="7" t="s">
        <v>92</v>
      </c>
      <c r="B59" s="8" t="s">
        <v>147</v>
      </c>
      <c r="C59" s="9" t="s">
        <v>148</v>
      </c>
      <c r="D59" s="43">
        <v>17.615124038739388</v>
      </c>
      <c r="E59" s="18">
        <f t="shared" si="49"/>
        <v>14.679270032282824</v>
      </c>
      <c r="F59" s="43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18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18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18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</row>
    <row r="60" spans="1:96" x14ac:dyDescent="0.25">
      <c r="A60" s="7" t="s">
        <v>92</v>
      </c>
      <c r="B60" s="8" t="s">
        <v>149</v>
      </c>
      <c r="C60" s="9" t="s">
        <v>150</v>
      </c>
      <c r="D60" s="43">
        <v>26.764574662499481</v>
      </c>
      <c r="E60" s="18">
        <f t="shared" si="49"/>
        <v>22.303812218749567</v>
      </c>
      <c r="F60" s="43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18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18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18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</row>
    <row r="61" spans="1:96" x14ac:dyDescent="0.25">
      <c r="A61" s="7" t="s">
        <v>92</v>
      </c>
      <c r="B61" s="8" t="s">
        <v>151</v>
      </c>
      <c r="C61" s="9" t="s">
        <v>152</v>
      </c>
      <c r="D61" s="43">
        <v>15.244142452037686</v>
      </c>
      <c r="E61" s="18">
        <f t="shared" si="49"/>
        <v>12.703452043364738</v>
      </c>
      <c r="F61" s="43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18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18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18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</row>
    <row r="62" spans="1:96" x14ac:dyDescent="0.25">
      <c r="A62" s="12" t="s">
        <v>92</v>
      </c>
      <c r="B62" s="13" t="s">
        <v>153</v>
      </c>
      <c r="C62" s="14" t="s">
        <v>154</v>
      </c>
      <c r="D62" s="43">
        <v>11.895555921629944</v>
      </c>
      <c r="E62" s="18">
        <f t="shared" si="49"/>
        <v>9.9129632680249529</v>
      </c>
      <c r="F62" s="43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18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18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18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</row>
    <row r="63" spans="1:96" x14ac:dyDescent="0.25">
      <c r="A63" s="12" t="s">
        <v>92</v>
      </c>
      <c r="B63" s="13" t="s">
        <v>155</v>
      </c>
      <c r="C63" s="14" t="s">
        <v>156</v>
      </c>
      <c r="D63" s="43">
        <v>19.071756219434508</v>
      </c>
      <c r="E63" s="18">
        <f t="shared" si="49"/>
        <v>15.893130182862091</v>
      </c>
      <c r="F63" s="43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18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18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18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</row>
    <row r="64" spans="1:96" x14ac:dyDescent="0.25">
      <c r="A64" s="12" t="s">
        <v>92</v>
      </c>
      <c r="B64" s="13" t="s">
        <v>157</v>
      </c>
      <c r="C64" s="14" t="s">
        <v>158</v>
      </c>
      <c r="D64" s="43">
        <v>19.98610562544108</v>
      </c>
      <c r="E64" s="18">
        <f t="shared" si="49"/>
        <v>16.6550880212009</v>
      </c>
      <c r="F64" s="43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18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18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18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</row>
    <row r="65" spans="1:50" x14ac:dyDescent="0.25">
      <c r="A65" s="7" t="s">
        <v>92</v>
      </c>
      <c r="B65" s="8" t="s">
        <v>159</v>
      </c>
      <c r="C65" s="9" t="s">
        <v>160</v>
      </c>
      <c r="D65" s="43">
        <v>10.737432556749811</v>
      </c>
      <c r="E65" s="18">
        <f t="shared" si="49"/>
        <v>8.9478604639581754</v>
      </c>
      <c r="F65" s="43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18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18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18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</row>
    <row r="66" spans="1:50" ht="75" x14ac:dyDescent="0.25">
      <c r="A66" s="7" t="s">
        <v>92</v>
      </c>
      <c r="B66" s="8" t="s">
        <v>161</v>
      </c>
      <c r="C66" s="9" t="s">
        <v>162</v>
      </c>
      <c r="D66" s="44">
        <v>0.36709200000000003</v>
      </c>
      <c r="E66" s="18">
        <f t="shared" si="49"/>
        <v>0.30591000000000002</v>
      </c>
      <c r="F66" s="43">
        <v>0.47229526999999999</v>
      </c>
      <c r="G66" s="46">
        <v>0.25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18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18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18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</row>
    <row r="67" spans="1:50" ht="60" x14ac:dyDescent="0.25">
      <c r="A67" s="7" t="s">
        <v>92</v>
      </c>
      <c r="B67" s="8" t="s">
        <v>163</v>
      </c>
      <c r="C67" s="9" t="s">
        <v>164</v>
      </c>
      <c r="D67" s="44">
        <v>0.6229875087507013</v>
      </c>
      <c r="E67" s="18">
        <f t="shared" si="49"/>
        <v>0.51915625729225112</v>
      </c>
      <c r="F67" s="43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18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18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18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</row>
    <row r="68" spans="1:50" ht="120" x14ac:dyDescent="0.25">
      <c r="A68" s="7" t="s">
        <v>92</v>
      </c>
      <c r="B68" s="8" t="s">
        <v>165</v>
      </c>
      <c r="C68" s="9" t="s">
        <v>166</v>
      </c>
      <c r="D68" s="44">
        <v>1.5198840564442886</v>
      </c>
      <c r="E68" s="18">
        <f t="shared" si="49"/>
        <v>1.2665700470369072</v>
      </c>
      <c r="F68" s="43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18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18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18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</row>
    <row r="69" spans="1:50" ht="120" x14ac:dyDescent="0.25">
      <c r="A69" s="7" t="s">
        <v>92</v>
      </c>
      <c r="B69" s="8" t="s">
        <v>167</v>
      </c>
      <c r="C69" s="9" t="s">
        <v>168</v>
      </c>
      <c r="D69" s="44">
        <v>1.5198840564442886</v>
      </c>
      <c r="E69" s="18">
        <f t="shared" si="49"/>
        <v>1.2665700470369072</v>
      </c>
      <c r="F69" s="43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18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18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18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</row>
    <row r="70" spans="1:50" ht="75" x14ac:dyDescent="0.25">
      <c r="A70" s="7" t="s">
        <v>92</v>
      </c>
      <c r="B70" s="8" t="s">
        <v>169</v>
      </c>
      <c r="C70" s="9" t="s">
        <v>170</v>
      </c>
      <c r="D70" s="44">
        <v>0.36709200000000003</v>
      </c>
      <c r="E70" s="18">
        <f t="shared" si="49"/>
        <v>0.30591000000000002</v>
      </c>
      <c r="F70" s="43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18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18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18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</row>
    <row r="71" spans="1:50" ht="75" x14ac:dyDescent="0.25">
      <c r="A71" s="7" t="s">
        <v>92</v>
      </c>
      <c r="B71" s="8" t="s">
        <v>171</v>
      </c>
      <c r="C71" s="9" t="s">
        <v>172</v>
      </c>
      <c r="D71" s="44">
        <v>0.59448629549529775</v>
      </c>
      <c r="E71" s="18">
        <f t="shared" si="49"/>
        <v>0.49540524624608145</v>
      </c>
      <c r="F71" s="43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18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18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18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</row>
    <row r="72" spans="1:50" ht="75" x14ac:dyDescent="0.25">
      <c r="A72" s="7" t="s">
        <v>92</v>
      </c>
      <c r="B72" s="8" t="s">
        <v>173</v>
      </c>
      <c r="C72" s="9" t="s">
        <v>174</v>
      </c>
      <c r="D72" s="44">
        <v>0.59448629549529775</v>
      </c>
      <c r="E72" s="18">
        <f t="shared" si="49"/>
        <v>0.49540524624608145</v>
      </c>
      <c r="F72" s="43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18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18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18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</row>
    <row r="73" spans="1:50" ht="120" x14ac:dyDescent="0.25">
      <c r="A73" s="7" t="s">
        <v>92</v>
      </c>
      <c r="B73" s="8" t="s">
        <v>175</v>
      </c>
      <c r="C73" s="9" t="s">
        <v>176</v>
      </c>
      <c r="D73" s="44">
        <v>1.446933892476985</v>
      </c>
      <c r="E73" s="18">
        <f t="shared" si="49"/>
        <v>1.2057782437308209</v>
      </c>
      <c r="F73" s="43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18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18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18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</row>
    <row r="74" spans="1:50" ht="75" x14ac:dyDescent="0.25">
      <c r="A74" s="7" t="s">
        <v>92</v>
      </c>
      <c r="B74" s="8" t="s">
        <v>177</v>
      </c>
      <c r="C74" s="9" t="s">
        <v>178</v>
      </c>
      <c r="D74" s="44">
        <v>0.79637561798228806</v>
      </c>
      <c r="E74" s="18">
        <f t="shared" si="49"/>
        <v>0.66364634831857339</v>
      </c>
      <c r="F74" s="43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18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18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18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</row>
    <row r="75" spans="1:50" ht="120" x14ac:dyDescent="0.25">
      <c r="A75" s="7" t="s">
        <v>92</v>
      </c>
      <c r="B75" s="8" t="s">
        <v>179</v>
      </c>
      <c r="C75" s="10" t="s">
        <v>180</v>
      </c>
      <c r="D75" s="44">
        <v>1.5198840564442886</v>
      </c>
      <c r="E75" s="18">
        <f t="shared" si="49"/>
        <v>1.2665700470369072</v>
      </c>
      <c r="F75" s="43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18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18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18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</row>
    <row r="76" spans="1:50" ht="120" x14ac:dyDescent="0.25">
      <c r="A76" s="7" t="s">
        <v>92</v>
      </c>
      <c r="B76" s="8" t="s">
        <v>181</v>
      </c>
      <c r="C76" s="10" t="s">
        <v>182</v>
      </c>
      <c r="D76" s="44">
        <v>0.73418400000000006</v>
      </c>
      <c r="E76" s="18">
        <f t="shared" si="49"/>
        <v>0.61182000000000003</v>
      </c>
      <c r="F76" s="43">
        <v>0.93682673000000005</v>
      </c>
      <c r="G76" s="46">
        <v>0.5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18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18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18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</row>
    <row r="77" spans="1:50" ht="126" x14ac:dyDescent="0.25">
      <c r="A77" s="12" t="s">
        <v>92</v>
      </c>
      <c r="B77" s="13" t="s">
        <v>183</v>
      </c>
      <c r="C77" s="14" t="s">
        <v>184</v>
      </c>
      <c r="D77" s="44">
        <v>1.5198840564442886</v>
      </c>
      <c r="E77" s="18">
        <f t="shared" si="49"/>
        <v>1.2665700470369072</v>
      </c>
      <c r="F77" s="43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18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18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18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</row>
    <row r="78" spans="1:50" ht="75" x14ac:dyDescent="0.25">
      <c r="A78" s="7" t="s">
        <v>92</v>
      </c>
      <c r="B78" s="8" t="s">
        <v>185</v>
      </c>
      <c r="C78" s="9" t="s">
        <v>186</v>
      </c>
      <c r="D78" s="44">
        <v>0.36709200000000003</v>
      </c>
      <c r="E78" s="18">
        <f t="shared" si="49"/>
        <v>0.30591000000000002</v>
      </c>
      <c r="F78" s="43">
        <v>0.47615498000000001</v>
      </c>
      <c r="G78" s="46">
        <v>0.25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18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18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18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</row>
    <row r="79" spans="1:50" ht="120" x14ac:dyDescent="0.25">
      <c r="A79" s="7" t="s">
        <v>92</v>
      </c>
      <c r="B79" s="8" t="s">
        <v>187</v>
      </c>
      <c r="C79" s="9" t="s">
        <v>188</v>
      </c>
      <c r="D79" s="44">
        <v>1.1319052475326288</v>
      </c>
      <c r="E79" s="18">
        <f t="shared" si="49"/>
        <v>0.94325437294385739</v>
      </c>
      <c r="F79" s="43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18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18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18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</row>
    <row r="80" spans="1:50" ht="75" x14ac:dyDescent="0.25">
      <c r="A80" s="7" t="s">
        <v>92</v>
      </c>
      <c r="B80" s="8" t="s">
        <v>189</v>
      </c>
      <c r="C80" s="9" t="s">
        <v>190</v>
      </c>
      <c r="D80" s="44">
        <v>0.36709200000000003</v>
      </c>
      <c r="E80" s="18">
        <f t="shared" si="49"/>
        <v>0.30591000000000002</v>
      </c>
      <c r="F80" s="43">
        <v>0.47934817000000002</v>
      </c>
      <c r="G80" s="46">
        <v>0.25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18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18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18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</row>
    <row r="81" spans="1:50" ht="75" x14ac:dyDescent="0.25">
      <c r="A81" s="7" t="s">
        <v>92</v>
      </c>
      <c r="B81" s="8" t="s">
        <v>191</v>
      </c>
      <c r="C81" s="9" t="s">
        <v>192</v>
      </c>
      <c r="D81" s="44">
        <v>0.79637561798228806</v>
      </c>
      <c r="E81" s="18">
        <f t="shared" si="49"/>
        <v>0.66364634831857339</v>
      </c>
      <c r="F81" s="43">
        <v>0.65534243999999997</v>
      </c>
      <c r="G81" s="46">
        <v>0.4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18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18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18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</row>
    <row r="82" spans="1:50" ht="75" x14ac:dyDescent="0.25">
      <c r="A82" s="7" t="s">
        <v>92</v>
      </c>
      <c r="B82" s="8" t="s">
        <v>193</v>
      </c>
      <c r="C82" s="10" t="s">
        <v>194</v>
      </c>
      <c r="D82" s="44">
        <v>0.48185765239940964</v>
      </c>
      <c r="E82" s="18">
        <f t="shared" si="49"/>
        <v>0.40154804366617469</v>
      </c>
      <c r="F82" s="43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18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18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18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</row>
    <row r="83" spans="1:50" ht="78.75" x14ac:dyDescent="0.25">
      <c r="A83" s="12" t="s">
        <v>92</v>
      </c>
      <c r="B83" s="13" t="s">
        <v>195</v>
      </c>
      <c r="C83" s="14" t="s">
        <v>196</v>
      </c>
      <c r="D83" s="44">
        <v>0.28393199999999996</v>
      </c>
      <c r="E83" s="18">
        <f t="shared" si="49"/>
        <v>0.23660999999999999</v>
      </c>
      <c r="F83" s="43">
        <v>0.39669906999999999</v>
      </c>
      <c r="G83" s="46">
        <v>0.16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18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18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18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</row>
    <row r="84" spans="1:50" ht="78.75" x14ac:dyDescent="0.25">
      <c r="A84" s="12" t="s">
        <v>92</v>
      </c>
      <c r="B84" s="13" t="s">
        <v>197</v>
      </c>
      <c r="C84" s="14" t="s">
        <v>198</v>
      </c>
      <c r="D84" s="44">
        <v>0.48185765239940964</v>
      </c>
      <c r="E84" s="18">
        <f t="shared" si="49"/>
        <v>0.40154804366617469</v>
      </c>
      <c r="F84" s="43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18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18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18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</row>
    <row r="85" spans="1:50" ht="78.75" x14ac:dyDescent="0.25">
      <c r="A85" s="12" t="s">
        <v>92</v>
      </c>
      <c r="B85" s="13" t="s">
        <v>199</v>
      </c>
      <c r="C85" s="14" t="s">
        <v>200</v>
      </c>
      <c r="D85" s="44">
        <v>0.48185765239940964</v>
      </c>
      <c r="E85" s="18">
        <f t="shared" si="49"/>
        <v>0.40154804366617469</v>
      </c>
      <c r="F85" s="43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18">
        <v>0</v>
      </c>
      <c r="P85" s="46">
        <v>0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18">
        <v>0</v>
      </c>
      <c r="Y85" s="46">
        <v>0</v>
      </c>
      <c r="Z85" s="46">
        <v>0</v>
      </c>
      <c r="AA85" s="46">
        <v>0</v>
      </c>
      <c r="AB85" s="46">
        <v>0</v>
      </c>
      <c r="AC85" s="46">
        <v>0</v>
      </c>
      <c r="AD85" s="46">
        <v>0</v>
      </c>
      <c r="AE85" s="46">
        <v>0</v>
      </c>
      <c r="AF85" s="46">
        <v>0</v>
      </c>
      <c r="AG85" s="18">
        <v>0</v>
      </c>
      <c r="AH85" s="46">
        <v>0</v>
      </c>
      <c r="AI85" s="46"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</row>
    <row r="86" spans="1:50" ht="126" x14ac:dyDescent="0.25">
      <c r="A86" s="12" t="s">
        <v>92</v>
      </c>
      <c r="B86" s="13" t="s">
        <v>201</v>
      </c>
      <c r="C86" s="14" t="s">
        <v>202</v>
      </c>
      <c r="D86" s="44">
        <v>1.5927512359645761</v>
      </c>
      <c r="E86" s="18">
        <f t="shared" si="49"/>
        <v>1.3272926966371468</v>
      </c>
      <c r="F86" s="43">
        <f t="shared" si="4"/>
        <v>0</v>
      </c>
      <c r="G86" s="46">
        <f t="shared" ref="G86:G96" si="50">P86+Y86+AH86+AQ86</f>
        <v>0</v>
      </c>
      <c r="H86" s="46">
        <f t="shared" ref="H86:H96" si="51">Q86+Z86+AI86+AR86</f>
        <v>0</v>
      </c>
      <c r="I86" s="46">
        <f t="shared" ref="I86:I96" si="52">R86+AA86+AJ86+AS86</f>
        <v>0</v>
      </c>
      <c r="J86" s="46">
        <f t="shared" ref="J86:J96" si="53">S86+AB86+AK86+AT86</f>
        <v>0</v>
      </c>
      <c r="K86" s="46">
        <f t="shared" ref="K86:K96" si="54">T86+AC86+AL86+AU86</f>
        <v>0</v>
      </c>
      <c r="L86" s="46">
        <f t="shared" ref="L86:L96" si="55">U86+AD86+AM86+AV86</f>
        <v>0</v>
      </c>
      <c r="M86" s="46">
        <f t="shared" si="6"/>
        <v>0</v>
      </c>
      <c r="N86" s="46">
        <f t="shared" si="7"/>
        <v>0</v>
      </c>
      <c r="O86" s="18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18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18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</row>
    <row r="87" spans="1:50" ht="78.75" x14ac:dyDescent="0.25">
      <c r="A87" s="12" t="s">
        <v>94</v>
      </c>
      <c r="B87" s="13" t="s">
        <v>203</v>
      </c>
      <c r="C87" s="14" t="s">
        <v>63</v>
      </c>
      <c r="D87" s="43">
        <v>0</v>
      </c>
      <c r="E87" s="18">
        <v>0</v>
      </c>
      <c r="F87" s="43">
        <f t="shared" si="4"/>
        <v>0</v>
      </c>
      <c r="G87" s="46">
        <f t="shared" si="50"/>
        <v>0</v>
      </c>
      <c r="H87" s="46">
        <f t="shared" si="51"/>
        <v>0</v>
      </c>
      <c r="I87" s="46">
        <f t="shared" si="52"/>
        <v>0</v>
      </c>
      <c r="J87" s="46">
        <f t="shared" si="53"/>
        <v>0</v>
      </c>
      <c r="K87" s="46">
        <f t="shared" si="54"/>
        <v>0</v>
      </c>
      <c r="L87" s="46">
        <f t="shared" si="55"/>
        <v>0</v>
      </c>
      <c r="M87" s="46">
        <f t="shared" si="6"/>
        <v>0</v>
      </c>
      <c r="N87" s="46">
        <f t="shared" si="7"/>
        <v>0</v>
      </c>
      <c r="O87" s="18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18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18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</row>
    <row r="88" spans="1:50" ht="63" x14ac:dyDescent="0.25">
      <c r="A88" s="12" t="s">
        <v>95</v>
      </c>
      <c r="B88" s="13" t="s">
        <v>96</v>
      </c>
      <c r="C88" s="14" t="s">
        <v>63</v>
      </c>
      <c r="D88" s="43">
        <v>0</v>
      </c>
      <c r="E88" s="18">
        <v>0</v>
      </c>
      <c r="F88" s="43">
        <f t="shared" si="4"/>
        <v>0</v>
      </c>
      <c r="G88" s="46">
        <f t="shared" si="50"/>
        <v>0</v>
      </c>
      <c r="H88" s="46">
        <f t="shared" si="51"/>
        <v>0</v>
      </c>
      <c r="I88" s="46">
        <f t="shared" si="52"/>
        <v>0</v>
      </c>
      <c r="J88" s="46">
        <f t="shared" si="53"/>
        <v>0</v>
      </c>
      <c r="K88" s="46">
        <f t="shared" si="54"/>
        <v>0</v>
      </c>
      <c r="L88" s="46">
        <f t="shared" si="55"/>
        <v>0</v>
      </c>
      <c r="M88" s="46">
        <f t="shared" si="6"/>
        <v>0</v>
      </c>
      <c r="N88" s="46">
        <f t="shared" si="7"/>
        <v>0</v>
      </c>
      <c r="O88" s="18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18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18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</row>
    <row r="89" spans="1:50" ht="47.25" x14ac:dyDescent="0.25">
      <c r="A89" s="12" t="s">
        <v>97</v>
      </c>
      <c r="B89" s="13" t="s">
        <v>98</v>
      </c>
      <c r="C89" s="14" t="s">
        <v>63</v>
      </c>
      <c r="D89" s="43">
        <v>0</v>
      </c>
      <c r="E89" s="18">
        <v>0</v>
      </c>
      <c r="F89" s="43">
        <f t="shared" si="4"/>
        <v>0</v>
      </c>
      <c r="G89" s="46">
        <f t="shared" si="50"/>
        <v>0</v>
      </c>
      <c r="H89" s="46">
        <f t="shared" si="51"/>
        <v>0</v>
      </c>
      <c r="I89" s="46">
        <f t="shared" si="52"/>
        <v>0</v>
      </c>
      <c r="J89" s="46">
        <f t="shared" si="53"/>
        <v>0</v>
      </c>
      <c r="K89" s="46">
        <f t="shared" si="54"/>
        <v>0</v>
      </c>
      <c r="L89" s="46">
        <f t="shared" si="55"/>
        <v>0</v>
      </c>
      <c r="M89" s="46">
        <f t="shared" si="6"/>
        <v>0</v>
      </c>
      <c r="N89" s="46">
        <f t="shared" si="7"/>
        <v>0</v>
      </c>
      <c r="O89" s="18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18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18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</row>
    <row r="90" spans="1:50" ht="47.25" x14ac:dyDescent="0.25">
      <c r="A90" s="12" t="s">
        <v>99</v>
      </c>
      <c r="B90" s="13" t="s">
        <v>204</v>
      </c>
      <c r="C90" s="14" t="s">
        <v>63</v>
      </c>
      <c r="D90" s="43">
        <v>0</v>
      </c>
      <c r="E90" s="18">
        <v>0</v>
      </c>
      <c r="F90" s="43">
        <f t="shared" ref="F90:F127" si="56">O90+X90+AG90+AP90</f>
        <v>0</v>
      </c>
      <c r="G90" s="46">
        <f t="shared" si="50"/>
        <v>0</v>
      </c>
      <c r="H90" s="46">
        <f t="shared" si="51"/>
        <v>0</v>
      </c>
      <c r="I90" s="46">
        <f t="shared" si="52"/>
        <v>0</v>
      </c>
      <c r="J90" s="46">
        <f t="shared" si="53"/>
        <v>0</v>
      </c>
      <c r="K90" s="46">
        <f t="shared" si="54"/>
        <v>0</v>
      </c>
      <c r="L90" s="46">
        <f t="shared" si="55"/>
        <v>0</v>
      </c>
      <c r="M90" s="46">
        <f t="shared" ref="M90:M127" si="57">V90+AE90+AN90+AW90</f>
        <v>0</v>
      </c>
      <c r="N90" s="46">
        <f t="shared" ref="N90:N127" si="58">W90+AF90+AO90+AX90</f>
        <v>0</v>
      </c>
      <c r="O90" s="18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18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18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</row>
    <row r="91" spans="1:50" ht="47.25" x14ac:dyDescent="0.25">
      <c r="A91" s="12" t="s">
        <v>100</v>
      </c>
      <c r="B91" s="13" t="s">
        <v>101</v>
      </c>
      <c r="C91" s="14" t="s">
        <v>63</v>
      </c>
      <c r="D91" s="44">
        <f>D96</f>
        <v>14.425461599999998</v>
      </c>
      <c r="E91" s="18">
        <f>E92+E93+E94+E95+E96</f>
        <v>12.021217999999999</v>
      </c>
      <c r="F91" s="43">
        <f>F96</f>
        <v>6.6</v>
      </c>
      <c r="G91" s="43">
        <f t="shared" ref="G91:AX91" si="59">G96</f>
        <v>0</v>
      </c>
      <c r="H91" s="43">
        <f t="shared" si="59"/>
        <v>0</v>
      </c>
      <c r="I91" s="43">
        <f t="shared" si="59"/>
        <v>0</v>
      </c>
      <c r="J91" s="43">
        <f t="shared" si="59"/>
        <v>0</v>
      </c>
      <c r="K91" s="43">
        <f t="shared" si="59"/>
        <v>0</v>
      </c>
      <c r="L91" s="43">
        <f t="shared" si="59"/>
        <v>0</v>
      </c>
      <c r="M91" s="43">
        <f t="shared" si="59"/>
        <v>64</v>
      </c>
      <c r="N91" s="43">
        <f t="shared" si="59"/>
        <v>0</v>
      </c>
      <c r="O91" s="43">
        <f t="shared" si="59"/>
        <v>6.6</v>
      </c>
      <c r="P91" s="43">
        <f t="shared" si="59"/>
        <v>0</v>
      </c>
      <c r="Q91" s="43">
        <f t="shared" si="59"/>
        <v>0</v>
      </c>
      <c r="R91" s="43">
        <f t="shared" si="59"/>
        <v>0</v>
      </c>
      <c r="S91" s="43">
        <f t="shared" si="59"/>
        <v>0</v>
      </c>
      <c r="T91" s="43">
        <f t="shared" si="59"/>
        <v>0</v>
      </c>
      <c r="U91" s="43">
        <f t="shared" si="59"/>
        <v>0</v>
      </c>
      <c r="V91" s="43">
        <f t="shared" si="59"/>
        <v>64</v>
      </c>
      <c r="W91" s="43">
        <f t="shared" si="59"/>
        <v>0</v>
      </c>
      <c r="X91" s="43">
        <f t="shared" si="59"/>
        <v>0</v>
      </c>
      <c r="Y91" s="43">
        <f t="shared" si="59"/>
        <v>0</v>
      </c>
      <c r="Z91" s="43">
        <f t="shared" si="59"/>
        <v>0</v>
      </c>
      <c r="AA91" s="43">
        <f t="shared" si="59"/>
        <v>0</v>
      </c>
      <c r="AB91" s="43">
        <f t="shared" si="59"/>
        <v>0</v>
      </c>
      <c r="AC91" s="43">
        <f t="shared" si="59"/>
        <v>0</v>
      </c>
      <c r="AD91" s="43">
        <f t="shared" si="59"/>
        <v>0</v>
      </c>
      <c r="AE91" s="43">
        <f>AE96</f>
        <v>0</v>
      </c>
      <c r="AF91" s="43">
        <f t="shared" si="59"/>
        <v>0</v>
      </c>
      <c r="AG91" s="43">
        <f t="shared" si="59"/>
        <v>0</v>
      </c>
      <c r="AH91" s="43">
        <f t="shared" si="59"/>
        <v>0</v>
      </c>
      <c r="AI91" s="43">
        <f t="shared" si="59"/>
        <v>0</v>
      </c>
      <c r="AJ91" s="43">
        <f t="shared" si="59"/>
        <v>0</v>
      </c>
      <c r="AK91" s="43">
        <f t="shared" si="59"/>
        <v>0</v>
      </c>
      <c r="AL91" s="43">
        <f t="shared" si="59"/>
        <v>0</v>
      </c>
      <c r="AM91" s="43">
        <f t="shared" si="59"/>
        <v>0</v>
      </c>
      <c r="AN91" s="43">
        <f t="shared" si="59"/>
        <v>0</v>
      </c>
      <c r="AO91" s="43">
        <f t="shared" si="59"/>
        <v>0</v>
      </c>
      <c r="AP91" s="43">
        <f t="shared" si="59"/>
        <v>0</v>
      </c>
      <c r="AQ91" s="43">
        <f t="shared" si="59"/>
        <v>0</v>
      </c>
      <c r="AR91" s="43">
        <f t="shared" si="59"/>
        <v>0</v>
      </c>
      <c r="AS91" s="43">
        <f t="shared" si="59"/>
        <v>0</v>
      </c>
      <c r="AT91" s="43">
        <f t="shared" si="59"/>
        <v>0</v>
      </c>
      <c r="AU91" s="43">
        <f t="shared" si="59"/>
        <v>0</v>
      </c>
      <c r="AV91" s="43">
        <f t="shared" si="59"/>
        <v>0</v>
      </c>
      <c r="AW91" s="43">
        <f t="shared" si="59"/>
        <v>0</v>
      </c>
      <c r="AX91" s="43">
        <f t="shared" si="59"/>
        <v>0</v>
      </c>
    </row>
    <row r="92" spans="1:50" ht="31.5" x14ac:dyDescent="0.25">
      <c r="A92" s="12" t="s">
        <v>102</v>
      </c>
      <c r="B92" s="13" t="s">
        <v>205</v>
      </c>
      <c r="C92" s="14" t="s">
        <v>63</v>
      </c>
      <c r="D92" s="43">
        <v>0</v>
      </c>
      <c r="E92" s="18">
        <v>0</v>
      </c>
      <c r="F92" s="43">
        <f t="shared" si="56"/>
        <v>0</v>
      </c>
      <c r="G92" s="46">
        <f t="shared" si="50"/>
        <v>0</v>
      </c>
      <c r="H92" s="46">
        <f t="shared" si="51"/>
        <v>0</v>
      </c>
      <c r="I92" s="46">
        <f t="shared" si="52"/>
        <v>0</v>
      </c>
      <c r="J92" s="46">
        <f t="shared" si="53"/>
        <v>0</v>
      </c>
      <c r="K92" s="46">
        <f t="shared" si="54"/>
        <v>0</v>
      </c>
      <c r="L92" s="46">
        <f t="shared" si="55"/>
        <v>0</v>
      </c>
      <c r="M92" s="46">
        <f t="shared" si="57"/>
        <v>0</v>
      </c>
      <c r="N92" s="46">
        <f t="shared" si="58"/>
        <v>0</v>
      </c>
      <c r="O92" s="18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18">
        <v>0</v>
      </c>
      <c r="Y92" s="46">
        <v>0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18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</row>
    <row r="93" spans="1:50" ht="31.5" x14ac:dyDescent="0.25">
      <c r="A93" s="12" t="s">
        <v>103</v>
      </c>
      <c r="B93" s="13" t="s">
        <v>206</v>
      </c>
      <c r="C93" s="14" t="s">
        <v>63</v>
      </c>
      <c r="D93" s="43">
        <v>0</v>
      </c>
      <c r="E93" s="18">
        <v>0</v>
      </c>
      <c r="F93" s="43">
        <f t="shared" si="56"/>
        <v>0</v>
      </c>
      <c r="G93" s="46">
        <f t="shared" si="50"/>
        <v>0</v>
      </c>
      <c r="H93" s="46">
        <f t="shared" si="51"/>
        <v>0</v>
      </c>
      <c r="I93" s="46">
        <f t="shared" si="52"/>
        <v>0</v>
      </c>
      <c r="J93" s="46">
        <f t="shared" si="53"/>
        <v>0</v>
      </c>
      <c r="K93" s="46">
        <f t="shared" si="54"/>
        <v>0</v>
      </c>
      <c r="L93" s="46">
        <f t="shared" si="55"/>
        <v>0</v>
      </c>
      <c r="M93" s="46">
        <f t="shared" si="57"/>
        <v>0</v>
      </c>
      <c r="N93" s="46">
        <f t="shared" si="58"/>
        <v>0</v>
      </c>
      <c r="O93" s="18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18">
        <v>0</v>
      </c>
      <c r="Y93" s="46">
        <v>0</v>
      </c>
      <c r="Z93" s="46">
        <v>0</v>
      </c>
      <c r="AA93" s="46">
        <v>0</v>
      </c>
      <c r="AB93" s="46">
        <v>0</v>
      </c>
      <c r="AC93" s="46">
        <v>0</v>
      </c>
      <c r="AD93" s="46">
        <v>0</v>
      </c>
      <c r="AE93" s="46">
        <v>0</v>
      </c>
      <c r="AF93" s="46">
        <v>0</v>
      </c>
      <c r="AG93" s="18">
        <v>0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</row>
    <row r="94" spans="1:50" ht="31.5" x14ac:dyDescent="0.25">
      <c r="A94" s="12" t="s">
        <v>104</v>
      </c>
      <c r="B94" s="13" t="s">
        <v>207</v>
      </c>
      <c r="C94" s="14" t="s">
        <v>63</v>
      </c>
      <c r="D94" s="43">
        <v>0</v>
      </c>
      <c r="E94" s="18">
        <v>0</v>
      </c>
      <c r="F94" s="43">
        <f t="shared" si="56"/>
        <v>0</v>
      </c>
      <c r="G94" s="46">
        <f t="shared" si="50"/>
        <v>0</v>
      </c>
      <c r="H94" s="46">
        <f t="shared" si="51"/>
        <v>0</v>
      </c>
      <c r="I94" s="46">
        <f t="shared" si="52"/>
        <v>0</v>
      </c>
      <c r="J94" s="46">
        <f t="shared" si="53"/>
        <v>0</v>
      </c>
      <c r="K94" s="46">
        <f t="shared" si="54"/>
        <v>0</v>
      </c>
      <c r="L94" s="46">
        <f t="shared" si="55"/>
        <v>0</v>
      </c>
      <c r="M94" s="46">
        <f t="shared" si="57"/>
        <v>0</v>
      </c>
      <c r="N94" s="46">
        <f t="shared" si="58"/>
        <v>0</v>
      </c>
      <c r="O94" s="18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18">
        <v>0</v>
      </c>
      <c r="Y94" s="46">
        <v>0</v>
      </c>
      <c r="Z94" s="46">
        <v>0</v>
      </c>
      <c r="AA94" s="46">
        <v>0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18">
        <v>0</v>
      </c>
      <c r="AH94" s="46">
        <v>0</v>
      </c>
      <c r="AI94" s="46"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</row>
    <row r="95" spans="1:50" ht="47.25" x14ac:dyDescent="0.25">
      <c r="A95" s="12" t="s">
        <v>105</v>
      </c>
      <c r="B95" s="13" t="s">
        <v>208</v>
      </c>
      <c r="C95" s="14" t="s">
        <v>63</v>
      </c>
      <c r="D95" s="43">
        <v>0</v>
      </c>
      <c r="E95" s="18">
        <v>0</v>
      </c>
      <c r="F95" s="43">
        <f t="shared" si="56"/>
        <v>0</v>
      </c>
      <c r="G95" s="46">
        <f t="shared" si="50"/>
        <v>0</v>
      </c>
      <c r="H95" s="46">
        <f t="shared" si="51"/>
        <v>0</v>
      </c>
      <c r="I95" s="46">
        <f t="shared" si="52"/>
        <v>0</v>
      </c>
      <c r="J95" s="46">
        <f t="shared" si="53"/>
        <v>0</v>
      </c>
      <c r="K95" s="46">
        <f t="shared" si="54"/>
        <v>0</v>
      </c>
      <c r="L95" s="46">
        <f t="shared" si="55"/>
        <v>0</v>
      </c>
      <c r="M95" s="46">
        <f t="shared" si="57"/>
        <v>0</v>
      </c>
      <c r="N95" s="46">
        <f t="shared" si="58"/>
        <v>0</v>
      </c>
      <c r="O95" s="18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18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18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</row>
    <row r="96" spans="1:50" ht="60" x14ac:dyDescent="0.25">
      <c r="A96" s="7" t="s">
        <v>106</v>
      </c>
      <c r="B96" s="8" t="s">
        <v>209</v>
      </c>
      <c r="C96" s="9" t="s">
        <v>63</v>
      </c>
      <c r="D96" s="43">
        <f>E96*1.2</f>
        <v>14.425461599999998</v>
      </c>
      <c r="E96" s="18">
        <f>E97</f>
        <v>12.021217999999999</v>
      </c>
      <c r="F96" s="43">
        <f>O96+X96+AG96+AP96</f>
        <v>6.6</v>
      </c>
      <c r="G96" s="46">
        <f t="shared" si="50"/>
        <v>0</v>
      </c>
      <c r="H96" s="46">
        <f t="shared" si="51"/>
        <v>0</v>
      </c>
      <c r="I96" s="46">
        <f t="shared" si="52"/>
        <v>0</v>
      </c>
      <c r="J96" s="46">
        <f t="shared" si="53"/>
        <v>0</v>
      </c>
      <c r="K96" s="46">
        <f t="shared" si="54"/>
        <v>0</v>
      </c>
      <c r="L96" s="46">
        <f t="shared" si="55"/>
        <v>0</v>
      </c>
      <c r="M96" s="46">
        <f t="shared" si="57"/>
        <v>64</v>
      </c>
      <c r="N96" s="46">
        <f t="shared" si="58"/>
        <v>0</v>
      </c>
      <c r="O96" s="18">
        <f>O97</f>
        <v>6.6</v>
      </c>
      <c r="P96" s="18">
        <f t="shared" ref="P96:AX96" si="60">P97</f>
        <v>0</v>
      </c>
      <c r="Q96" s="18">
        <f t="shared" si="60"/>
        <v>0</v>
      </c>
      <c r="R96" s="18">
        <f t="shared" si="60"/>
        <v>0</v>
      </c>
      <c r="S96" s="18">
        <f t="shared" si="60"/>
        <v>0</v>
      </c>
      <c r="T96" s="18">
        <f t="shared" si="60"/>
        <v>0</v>
      </c>
      <c r="U96" s="18">
        <f t="shared" si="60"/>
        <v>0</v>
      </c>
      <c r="V96" s="18">
        <f t="shared" si="60"/>
        <v>64</v>
      </c>
      <c r="W96" s="18">
        <f t="shared" si="60"/>
        <v>0</v>
      </c>
      <c r="X96" s="18">
        <f t="shared" si="60"/>
        <v>0</v>
      </c>
      <c r="Y96" s="18">
        <f t="shared" si="60"/>
        <v>0</v>
      </c>
      <c r="Z96" s="18">
        <f t="shared" si="60"/>
        <v>0</v>
      </c>
      <c r="AA96" s="18">
        <f t="shared" si="60"/>
        <v>0</v>
      </c>
      <c r="AB96" s="18">
        <f t="shared" si="60"/>
        <v>0</v>
      </c>
      <c r="AC96" s="18">
        <f t="shared" si="60"/>
        <v>0</v>
      </c>
      <c r="AD96" s="18">
        <f t="shared" si="60"/>
        <v>0</v>
      </c>
      <c r="AE96" s="18">
        <f t="shared" si="60"/>
        <v>0</v>
      </c>
      <c r="AF96" s="18">
        <f t="shared" si="60"/>
        <v>0</v>
      </c>
      <c r="AG96" s="18">
        <f t="shared" si="60"/>
        <v>0</v>
      </c>
      <c r="AH96" s="18">
        <f t="shared" si="60"/>
        <v>0</v>
      </c>
      <c r="AI96" s="18">
        <f t="shared" si="60"/>
        <v>0</v>
      </c>
      <c r="AJ96" s="18">
        <f t="shared" si="60"/>
        <v>0</v>
      </c>
      <c r="AK96" s="18">
        <f t="shared" si="60"/>
        <v>0</v>
      </c>
      <c r="AL96" s="18">
        <f t="shared" si="60"/>
        <v>0</v>
      </c>
      <c r="AM96" s="18">
        <f t="shared" si="60"/>
        <v>0</v>
      </c>
      <c r="AN96" s="18">
        <f t="shared" si="60"/>
        <v>0</v>
      </c>
      <c r="AO96" s="18">
        <f t="shared" si="60"/>
        <v>0</v>
      </c>
      <c r="AP96" s="18">
        <f t="shared" si="60"/>
        <v>0</v>
      </c>
      <c r="AQ96" s="18">
        <f t="shared" si="60"/>
        <v>0</v>
      </c>
      <c r="AR96" s="18">
        <f t="shared" si="60"/>
        <v>0</v>
      </c>
      <c r="AS96" s="18">
        <f t="shared" si="60"/>
        <v>0</v>
      </c>
      <c r="AT96" s="18">
        <f t="shared" si="60"/>
        <v>0</v>
      </c>
      <c r="AU96" s="18">
        <f t="shared" si="60"/>
        <v>0</v>
      </c>
      <c r="AV96" s="18">
        <f t="shared" si="60"/>
        <v>0</v>
      </c>
      <c r="AW96" s="18">
        <f t="shared" si="60"/>
        <v>0</v>
      </c>
      <c r="AX96" s="18">
        <f t="shared" si="60"/>
        <v>0</v>
      </c>
    </row>
    <row r="97" spans="1:50" ht="60" x14ac:dyDescent="0.25">
      <c r="A97" s="7" t="s">
        <v>106</v>
      </c>
      <c r="B97" s="8" t="s">
        <v>210</v>
      </c>
      <c r="C97" s="10" t="s">
        <v>211</v>
      </c>
      <c r="D97" s="43">
        <f>E97*1.2</f>
        <v>14.425461599999998</v>
      </c>
      <c r="E97" s="18">
        <v>12.021217999999999</v>
      </c>
      <c r="F97" s="43">
        <f t="shared" si="56"/>
        <v>6.6</v>
      </c>
      <c r="G97" s="46">
        <f t="shared" ref="G97:G109" si="61">P97+Y97+AH97+AQ97</f>
        <v>0</v>
      </c>
      <c r="H97" s="46">
        <f t="shared" ref="H97:H109" si="62">Q97+Z97+AI97+AR97</f>
        <v>0</v>
      </c>
      <c r="I97" s="46">
        <f t="shared" ref="I97:I109" si="63">R97+AA97+AJ97+AS97</f>
        <v>0</v>
      </c>
      <c r="J97" s="46">
        <f t="shared" ref="J97:J109" si="64">S97+AB97+AK97+AT97</f>
        <v>0</v>
      </c>
      <c r="K97" s="46">
        <f t="shared" ref="K97:K109" si="65">T97+AC97+AL97+AU97</f>
        <v>0</v>
      </c>
      <c r="L97" s="46">
        <f t="shared" ref="L97:L127" si="66">U97+AD97+AM97+AV97</f>
        <v>0</v>
      </c>
      <c r="M97" s="46">
        <f t="shared" si="57"/>
        <v>64</v>
      </c>
      <c r="N97" s="46">
        <f t="shared" si="58"/>
        <v>0</v>
      </c>
      <c r="O97" s="18">
        <v>6.6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64</v>
      </c>
      <c r="W97" s="46">
        <v>0</v>
      </c>
      <c r="X97" s="18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46">
        <v>0</v>
      </c>
      <c r="AE97" s="46">
        <v>0</v>
      </c>
      <c r="AF97" s="46">
        <v>0</v>
      </c>
      <c r="AG97" s="18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</row>
    <row r="98" spans="1:50" ht="63" x14ac:dyDescent="0.25">
      <c r="A98" s="12" t="s">
        <v>107</v>
      </c>
      <c r="B98" s="13" t="s">
        <v>212</v>
      </c>
      <c r="C98" s="10" t="s">
        <v>63</v>
      </c>
      <c r="D98" s="43">
        <v>0</v>
      </c>
      <c r="E98" s="18">
        <v>0</v>
      </c>
      <c r="F98" s="43">
        <f t="shared" si="56"/>
        <v>0</v>
      </c>
      <c r="G98" s="46">
        <f t="shared" si="61"/>
        <v>0</v>
      </c>
      <c r="H98" s="46">
        <f t="shared" si="62"/>
        <v>0</v>
      </c>
      <c r="I98" s="46">
        <f t="shared" si="63"/>
        <v>0</v>
      </c>
      <c r="J98" s="46">
        <f t="shared" si="64"/>
        <v>0</v>
      </c>
      <c r="K98" s="46">
        <f t="shared" si="65"/>
        <v>0</v>
      </c>
      <c r="L98" s="46">
        <f t="shared" si="66"/>
        <v>0</v>
      </c>
      <c r="M98" s="46">
        <f t="shared" si="57"/>
        <v>0</v>
      </c>
      <c r="N98" s="46">
        <f t="shared" si="58"/>
        <v>0</v>
      </c>
      <c r="O98" s="18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18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18">
        <v>0</v>
      </c>
      <c r="AH98" s="46">
        <v>0</v>
      </c>
      <c r="AI98" s="46">
        <v>0</v>
      </c>
      <c r="AJ98" s="46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6">
        <v>0</v>
      </c>
    </row>
    <row r="99" spans="1:50" ht="63" x14ac:dyDescent="0.25">
      <c r="A99" s="12" t="s">
        <v>108</v>
      </c>
      <c r="B99" s="13" t="s">
        <v>213</v>
      </c>
      <c r="C99" s="10" t="s">
        <v>63</v>
      </c>
      <c r="D99" s="43">
        <v>0</v>
      </c>
      <c r="E99" s="18">
        <v>0</v>
      </c>
      <c r="F99" s="43">
        <f t="shared" si="56"/>
        <v>0</v>
      </c>
      <c r="G99" s="46">
        <f t="shared" si="61"/>
        <v>0</v>
      </c>
      <c r="H99" s="46">
        <f t="shared" si="62"/>
        <v>0</v>
      </c>
      <c r="I99" s="46">
        <f t="shared" si="63"/>
        <v>0</v>
      </c>
      <c r="J99" s="46">
        <f t="shared" si="64"/>
        <v>0</v>
      </c>
      <c r="K99" s="46">
        <f t="shared" si="65"/>
        <v>0</v>
      </c>
      <c r="L99" s="46">
        <f t="shared" si="66"/>
        <v>0</v>
      </c>
      <c r="M99" s="46">
        <f t="shared" si="57"/>
        <v>0</v>
      </c>
      <c r="N99" s="46">
        <f t="shared" si="58"/>
        <v>0</v>
      </c>
      <c r="O99" s="18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18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v>0</v>
      </c>
      <c r="AF99" s="46">
        <v>0</v>
      </c>
      <c r="AG99" s="18">
        <v>0</v>
      </c>
      <c r="AH99" s="46">
        <v>0</v>
      </c>
      <c r="AI99" s="46"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6">
        <v>0</v>
      </c>
    </row>
    <row r="100" spans="1:50" ht="63" x14ac:dyDescent="0.25">
      <c r="A100" s="12" t="s">
        <v>109</v>
      </c>
      <c r="B100" s="13" t="s">
        <v>214</v>
      </c>
      <c r="C100" s="10" t="s">
        <v>63</v>
      </c>
      <c r="D100" s="43">
        <v>0</v>
      </c>
      <c r="E100" s="18">
        <v>0</v>
      </c>
      <c r="F100" s="43">
        <f t="shared" si="56"/>
        <v>0</v>
      </c>
      <c r="G100" s="46">
        <f t="shared" si="61"/>
        <v>0</v>
      </c>
      <c r="H100" s="46">
        <f t="shared" si="62"/>
        <v>0</v>
      </c>
      <c r="I100" s="46">
        <f t="shared" si="63"/>
        <v>0</v>
      </c>
      <c r="J100" s="46">
        <f t="shared" si="64"/>
        <v>0</v>
      </c>
      <c r="K100" s="46">
        <f t="shared" si="65"/>
        <v>0</v>
      </c>
      <c r="L100" s="46">
        <f t="shared" si="66"/>
        <v>0</v>
      </c>
      <c r="M100" s="46">
        <f t="shared" si="57"/>
        <v>0</v>
      </c>
      <c r="N100" s="46">
        <f t="shared" si="58"/>
        <v>0</v>
      </c>
      <c r="O100" s="18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18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18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0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6">
        <v>0</v>
      </c>
    </row>
    <row r="101" spans="1:50" ht="63" x14ac:dyDescent="0.25">
      <c r="A101" s="12" t="s">
        <v>110</v>
      </c>
      <c r="B101" s="15" t="s">
        <v>111</v>
      </c>
      <c r="C101" s="10" t="s">
        <v>63</v>
      </c>
      <c r="D101" s="43">
        <v>0</v>
      </c>
      <c r="E101" s="18">
        <v>0</v>
      </c>
      <c r="F101" s="43">
        <f t="shared" si="56"/>
        <v>0</v>
      </c>
      <c r="G101" s="47">
        <f t="shared" si="61"/>
        <v>0</v>
      </c>
      <c r="H101" s="47">
        <f t="shared" si="62"/>
        <v>0</v>
      </c>
      <c r="I101" s="47">
        <f t="shared" si="63"/>
        <v>0</v>
      </c>
      <c r="J101" s="47">
        <f t="shared" si="64"/>
        <v>0</v>
      </c>
      <c r="K101" s="47">
        <f t="shared" si="65"/>
        <v>0</v>
      </c>
      <c r="L101" s="47">
        <f t="shared" si="66"/>
        <v>0</v>
      </c>
      <c r="M101" s="46">
        <f t="shared" si="57"/>
        <v>0</v>
      </c>
      <c r="N101" s="46">
        <f t="shared" si="58"/>
        <v>0</v>
      </c>
      <c r="O101" s="18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18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18">
        <v>0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6">
        <v>0</v>
      </c>
      <c r="AQ101" s="47">
        <v>0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v>0</v>
      </c>
      <c r="AX101" s="47">
        <v>0</v>
      </c>
    </row>
    <row r="102" spans="1:50" ht="47.25" x14ac:dyDescent="0.25">
      <c r="A102" s="16" t="s">
        <v>112</v>
      </c>
      <c r="B102" s="17" t="s">
        <v>113</v>
      </c>
      <c r="C102" s="16" t="s">
        <v>63</v>
      </c>
      <c r="D102" s="43">
        <v>0</v>
      </c>
      <c r="E102" s="18">
        <v>0</v>
      </c>
      <c r="F102" s="43">
        <f t="shared" si="56"/>
        <v>0</v>
      </c>
      <c r="G102" s="47">
        <f t="shared" si="61"/>
        <v>0</v>
      </c>
      <c r="H102" s="47">
        <f t="shared" si="62"/>
        <v>0</v>
      </c>
      <c r="I102" s="47">
        <f t="shared" si="63"/>
        <v>0</v>
      </c>
      <c r="J102" s="47">
        <f t="shared" si="64"/>
        <v>0</v>
      </c>
      <c r="K102" s="47">
        <f t="shared" si="65"/>
        <v>0</v>
      </c>
      <c r="L102" s="47">
        <f t="shared" si="66"/>
        <v>0</v>
      </c>
      <c r="M102" s="46">
        <f t="shared" si="57"/>
        <v>0</v>
      </c>
      <c r="N102" s="46">
        <f t="shared" si="58"/>
        <v>0</v>
      </c>
      <c r="O102" s="18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18">
        <v>0</v>
      </c>
      <c r="Y102" s="47">
        <v>0</v>
      </c>
      <c r="Z102" s="47">
        <v>0</v>
      </c>
      <c r="AA102" s="47">
        <v>0</v>
      </c>
      <c r="AB102" s="47">
        <v>0</v>
      </c>
      <c r="AC102" s="47">
        <v>0</v>
      </c>
      <c r="AD102" s="47">
        <v>0</v>
      </c>
      <c r="AE102" s="47">
        <v>0</v>
      </c>
      <c r="AF102" s="47">
        <v>0</v>
      </c>
      <c r="AG102" s="18">
        <v>0</v>
      </c>
      <c r="AH102" s="47">
        <v>0</v>
      </c>
      <c r="AI102" s="47">
        <v>0</v>
      </c>
      <c r="AJ102" s="47">
        <v>0</v>
      </c>
      <c r="AK102" s="47">
        <v>0</v>
      </c>
      <c r="AL102" s="47">
        <v>0</v>
      </c>
      <c r="AM102" s="47">
        <v>0</v>
      </c>
      <c r="AN102" s="47">
        <v>0</v>
      </c>
      <c r="AO102" s="47">
        <v>0</v>
      </c>
      <c r="AP102" s="46">
        <v>0</v>
      </c>
      <c r="AQ102" s="47">
        <v>0</v>
      </c>
      <c r="AR102" s="47">
        <v>0</v>
      </c>
      <c r="AS102" s="47">
        <v>0</v>
      </c>
      <c r="AT102" s="47">
        <v>0</v>
      </c>
      <c r="AU102" s="47">
        <v>0</v>
      </c>
      <c r="AV102" s="47">
        <v>0</v>
      </c>
      <c r="AW102" s="47">
        <v>0</v>
      </c>
      <c r="AX102" s="47">
        <v>0</v>
      </c>
    </row>
    <row r="103" spans="1:50" ht="47.25" x14ac:dyDescent="0.25">
      <c r="A103" s="16" t="s">
        <v>114</v>
      </c>
      <c r="B103" s="17" t="s">
        <v>215</v>
      </c>
      <c r="C103" s="16" t="s">
        <v>63</v>
      </c>
      <c r="D103" s="43">
        <v>0</v>
      </c>
      <c r="E103" s="18">
        <v>0</v>
      </c>
      <c r="F103" s="43">
        <f t="shared" si="56"/>
        <v>0</v>
      </c>
      <c r="G103" s="47">
        <f t="shared" si="61"/>
        <v>0</v>
      </c>
      <c r="H103" s="47">
        <f t="shared" si="62"/>
        <v>0</v>
      </c>
      <c r="I103" s="47">
        <f t="shared" si="63"/>
        <v>0</v>
      </c>
      <c r="J103" s="47">
        <f t="shared" si="64"/>
        <v>0</v>
      </c>
      <c r="K103" s="47">
        <f t="shared" si="65"/>
        <v>0</v>
      </c>
      <c r="L103" s="47">
        <f t="shared" si="66"/>
        <v>0</v>
      </c>
      <c r="M103" s="46">
        <f t="shared" si="57"/>
        <v>0</v>
      </c>
      <c r="N103" s="46">
        <f t="shared" si="58"/>
        <v>0</v>
      </c>
      <c r="O103" s="18">
        <v>0</v>
      </c>
      <c r="P103" s="47">
        <v>0</v>
      </c>
      <c r="Q103" s="47">
        <v>0</v>
      </c>
      <c r="R103" s="47">
        <v>0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18">
        <v>0</v>
      </c>
      <c r="Y103" s="47">
        <v>0</v>
      </c>
      <c r="Z103" s="47">
        <v>0</v>
      </c>
      <c r="AA103" s="47">
        <v>0</v>
      </c>
      <c r="AB103" s="47">
        <v>0</v>
      </c>
      <c r="AC103" s="47">
        <v>0</v>
      </c>
      <c r="AD103" s="47">
        <v>0</v>
      </c>
      <c r="AE103" s="47">
        <v>0</v>
      </c>
      <c r="AF103" s="47">
        <v>0</v>
      </c>
      <c r="AG103" s="18">
        <v>0</v>
      </c>
      <c r="AH103" s="47">
        <v>0</v>
      </c>
      <c r="AI103" s="47">
        <v>0</v>
      </c>
      <c r="AJ103" s="47">
        <v>0</v>
      </c>
      <c r="AK103" s="47">
        <v>0</v>
      </c>
      <c r="AL103" s="47">
        <v>0</v>
      </c>
      <c r="AM103" s="47">
        <v>0</v>
      </c>
      <c r="AN103" s="47">
        <v>0</v>
      </c>
      <c r="AO103" s="47">
        <v>0</v>
      </c>
      <c r="AP103" s="46">
        <v>0</v>
      </c>
      <c r="AQ103" s="47">
        <v>0</v>
      </c>
      <c r="AR103" s="47">
        <v>0</v>
      </c>
      <c r="AS103" s="47">
        <v>0</v>
      </c>
      <c r="AT103" s="47">
        <v>0</v>
      </c>
      <c r="AU103" s="47">
        <v>0</v>
      </c>
      <c r="AV103" s="47">
        <v>0</v>
      </c>
      <c r="AW103" s="47">
        <v>0</v>
      </c>
      <c r="AX103" s="47">
        <v>0</v>
      </c>
    </row>
    <row r="104" spans="1:50" ht="94.5" x14ac:dyDescent="0.25">
      <c r="A104" s="16" t="s">
        <v>216</v>
      </c>
      <c r="B104" s="17" t="s">
        <v>115</v>
      </c>
      <c r="C104" s="16" t="s">
        <v>63</v>
      </c>
      <c r="D104" s="43">
        <v>0</v>
      </c>
      <c r="E104" s="18">
        <v>0</v>
      </c>
      <c r="F104" s="43">
        <f t="shared" si="56"/>
        <v>0</v>
      </c>
      <c r="G104" s="47">
        <f t="shared" si="61"/>
        <v>0</v>
      </c>
      <c r="H104" s="47">
        <f t="shared" si="62"/>
        <v>0</v>
      </c>
      <c r="I104" s="47">
        <f t="shared" si="63"/>
        <v>0</v>
      </c>
      <c r="J104" s="47">
        <f t="shared" si="64"/>
        <v>0</v>
      </c>
      <c r="K104" s="47">
        <f t="shared" si="65"/>
        <v>0</v>
      </c>
      <c r="L104" s="47">
        <f t="shared" si="66"/>
        <v>0</v>
      </c>
      <c r="M104" s="46">
        <f t="shared" si="57"/>
        <v>0</v>
      </c>
      <c r="N104" s="46">
        <f t="shared" si="58"/>
        <v>0</v>
      </c>
      <c r="O104" s="18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18">
        <v>0</v>
      </c>
      <c r="Y104" s="47">
        <v>0</v>
      </c>
      <c r="Z104" s="47">
        <v>0</v>
      </c>
      <c r="AA104" s="47">
        <v>0</v>
      </c>
      <c r="AB104" s="47">
        <v>0</v>
      </c>
      <c r="AC104" s="47">
        <v>0</v>
      </c>
      <c r="AD104" s="47">
        <v>0</v>
      </c>
      <c r="AE104" s="47">
        <v>0</v>
      </c>
      <c r="AF104" s="47">
        <v>0</v>
      </c>
      <c r="AG104" s="18">
        <v>0</v>
      </c>
      <c r="AH104" s="47">
        <v>0</v>
      </c>
      <c r="AI104" s="47">
        <v>0</v>
      </c>
      <c r="AJ104" s="47">
        <v>0</v>
      </c>
      <c r="AK104" s="47">
        <v>0</v>
      </c>
      <c r="AL104" s="47">
        <v>0</v>
      </c>
      <c r="AM104" s="47">
        <v>0</v>
      </c>
      <c r="AN104" s="47">
        <v>0</v>
      </c>
      <c r="AO104" s="47">
        <v>0</v>
      </c>
      <c r="AP104" s="46">
        <v>0</v>
      </c>
      <c r="AQ104" s="47">
        <v>0</v>
      </c>
      <c r="AR104" s="47">
        <v>0</v>
      </c>
      <c r="AS104" s="47">
        <v>0</v>
      </c>
      <c r="AT104" s="47">
        <v>0</v>
      </c>
      <c r="AU104" s="47">
        <v>0</v>
      </c>
      <c r="AV104" s="47">
        <v>0</v>
      </c>
      <c r="AW104" s="47">
        <v>0</v>
      </c>
      <c r="AX104" s="47">
        <v>0</v>
      </c>
    </row>
    <row r="105" spans="1:50" ht="78.75" x14ac:dyDescent="0.25">
      <c r="A105" s="16" t="s">
        <v>116</v>
      </c>
      <c r="B105" s="17" t="s">
        <v>217</v>
      </c>
      <c r="C105" s="16" t="s">
        <v>63</v>
      </c>
      <c r="D105" s="43">
        <v>0</v>
      </c>
      <c r="E105" s="18">
        <v>0</v>
      </c>
      <c r="F105" s="43">
        <f t="shared" si="56"/>
        <v>0</v>
      </c>
      <c r="G105" s="47">
        <f t="shared" si="61"/>
        <v>0</v>
      </c>
      <c r="H105" s="47">
        <f t="shared" si="62"/>
        <v>0</v>
      </c>
      <c r="I105" s="47">
        <f t="shared" si="63"/>
        <v>0</v>
      </c>
      <c r="J105" s="47">
        <f t="shared" si="64"/>
        <v>0</v>
      </c>
      <c r="K105" s="47">
        <f t="shared" si="65"/>
        <v>0</v>
      </c>
      <c r="L105" s="47">
        <f t="shared" si="66"/>
        <v>0</v>
      </c>
      <c r="M105" s="46">
        <f t="shared" si="57"/>
        <v>0</v>
      </c>
      <c r="N105" s="46">
        <f t="shared" si="58"/>
        <v>0</v>
      </c>
      <c r="O105" s="18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18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47">
        <v>0</v>
      </c>
      <c r="AE105" s="47">
        <v>0</v>
      </c>
      <c r="AF105" s="47">
        <v>0</v>
      </c>
      <c r="AG105" s="18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6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</row>
    <row r="106" spans="1:50" ht="63" x14ac:dyDescent="0.25">
      <c r="A106" s="16" t="s">
        <v>117</v>
      </c>
      <c r="B106" s="17" t="s">
        <v>218</v>
      </c>
      <c r="C106" s="16" t="s">
        <v>63</v>
      </c>
      <c r="D106" s="43">
        <v>0</v>
      </c>
      <c r="E106" s="18">
        <v>0</v>
      </c>
      <c r="F106" s="43">
        <f t="shared" si="56"/>
        <v>0</v>
      </c>
      <c r="G106" s="47">
        <f t="shared" si="61"/>
        <v>0</v>
      </c>
      <c r="H106" s="47">
        <f t="shared" si="62"/>
        <v>0</v>
      </c>
      <c r="I106" s="47">
        <f t="shared" si="63"/>
        <v>0</v>
      </c>
      <c r="J106" s="47">
        <f t="shared" si="64"/>
        <v>0</v>
      </c>
      <c r="K106" s="47">
        <f t="shared" si="65"/>
        <v>0</v>
      </c>
      <c r="L106" s="47">
        <f t="shared" si="66"/>
        <v>0</v>
      </c>
      <c r="M106" s="46">
        <f t="shared" si="57"/>
        <v>0</v>
      </c>
      <c r="N106" s="46">
        <f t="shared" si="58"/>
        <v>0</v>
      </c>
      <c r="O106" s="18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18">
        <v>0</v>
      </c>
      <c r="Y106" s="47">
        <v>0</v>
      </c>
      <c r="Z106" s="47">
        <v>0</v>
      </c>
      <c r="AA106" s="47">
        <v>0</v>
      </c>
      <c r="AB106" s="47">
        <v>0</v>
      </c>
      <c r="AC106" s="47">
        <v>0</v>
      </c>
      <c r="AD106" s="47">
        <v>0</v>
      </c>
      <c r="AE106" s="47">
        <v>0</v>
      </c>
      <c r="AF106" s="47">
        <v>0</v>
      </c>
      <c r="AG106" s="18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47">
        <v>0</v>
      </c>
      <c r="AP106" s="46">
        <v>0</v>
      </c>
      <c r="AQ106" s="47">
        <v>0</v>
      </c>
      <c r="AR106" s="47">
        <v>0</v>
      </c>
      <c r="AS106" s="47">
        <v>0</v>
      </c>
      <c r="AT106" s="47">
        <v>0</v>
      </c>
      <c r="AU106" s="47">
        <v>0</v>
      </c>
      <c r="AV106" s="47">
        <v>0</v>
      </c>
      <c r="AW106" s="47">
        <v>0</v>
      </c>
      <c r="AX106" s="47">
        <v>0</v>
      </c>
    </row>
    <row r="107" spans="1:50" ht="47.25" x14ac:dyDescent="0.25">
      <c r="A107" s="16" t="s">
        <v>219</v>
      </c>
      <c r="B107" s="17" t="s">
        <v>118</v>
      </c>
      <c r="C107" s="16" t="s">
        <v>63</v>
      </c>
      <c r="D107" s="43">
        <f>SUM(D108:D117)</f>
        <v>301.87730437432867</v>
      </c>
      <c r="E107" s="18">
        <f t="shared" ref="E107" si="67">SUM(E108:E117)</f>
        <v>251.56442031194058</v>
      </c>
      <c r="F107" s="43">
        <f t="shared" si="56"/>
        <v>11.25828301</v>
      </c>
      <c r="G107" s="47">
        <f t="shared" si="61"/>
        <v>0</v>
      </c>
      <c r="H107" s="47">
        <f t="shared" si="62"/>
        <v>0</v>
      </c>
      <c r="I107" s="47">
        <f t="shared" si="63"/>
        <v>0</v>
      </c>
      <c r="J107" s="47">
        <f t="shared" si="64"/>
        <v>0</v>
      </c>
      <c r="K107" s="47">
        <f t="shared" si="65"/>
        <v>0</v>
      </c>
      <c r="L107" s="47">
        <f t="shared" si="66"/>
        <v>0</v>
      </c>
      <c r="M107" s="46">
        <f t="shared" si="57"/>
        <v>0</v>
      </c>
      <c r="N107" s="46">
        <f t="shared" si="58"/>
        <v>0</v>
      </c>
      <c r="O107" s="18">
        <f t="shared" ref="O107" si="68">SUM(O108:O117)</f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18">
        <f>SUM(X108:X117)</f>
        <v>11.25828301</v>
      </c>
      <c r="Y107" s="47">
        <v>0</v>
      </c>
      <c r="Z107" s="47">
        <v>0</v>
      </c>
      <c r="AA107" s="47">
        <v>0</v>
      </c>
      <c r="AB107" s="47">
        <v>0</v>
      </c>
      <c r="AC107" s="47">
        <v>0</v>
      </c>
      <c r="AD107" s="47">
        <v>0</v>
      </c>
      <c r="AE107" s="47">
        <v>0</v>
      </c>
      <c r="AF107" s="47">
        <v>0</v>
      </c>
      <c r="AG107" s="18">
        <f t="shared" ref="AG107" si="69">SUM(AG108:AG117)</f>
        <v>0</v>
      </c>
      <c r="AH107" s="47">
        <v>0</v>
      </c>
      <c r="AI107" s="47">
        <v>0</v>
      </c>
      <c r="AJ107" s="47">
        <v>0</v>
      </c>
      <c r="AK107" s="47">
        <v>0</v>
      </c>
      <c r="AL107" s="47">
        <v>0</v>
      </c>
      <c r="AM107" s="47">
        <v>0</v>
      </c>
      <c r="AN107" s="47">
        <v>0</v>
      </c>
      <c r="AO107" s="47">
        <v>0</v>
      </c>
      <c r="AP107" s="46">
        <f>AP108+AP109+AP110+AP111+AP113</f>
        <v>0</v>
      </c>
      <c r="AQ107" s="47">
        <f t="shared" ref="AQ107:AX107" si="70">SUM(AQ108:AQ117)</f>
        <v>0</v>
      </c>
      <c r="AR107" s="47">
        <f t="shared" si="70"/>
        <v>0</v>
      </c>
      <c r="AS107" s="47">
        <f t="shared" si="70"/>
        <v>0</v>
      </c>
      <c r="AT107" s="47">
        <f t="shared" si="70"/>
        <v>0</v>
      </c>
      <c r="AU107" s="47">
        <f t="shared" si="70"/>
        <v>0</v>
      </c>
      <c r="AV107" s="47">
        <f t="shared" si="70"/>
        <v>0</v>
      </c>
      <c r="AW107" s="47">
        <f t="shared" si="70"/>
        <v>0</v>
      </c>
      <c r="AX107" s="47">
        <f t="shared" si="70"/>
        <v>0</v>
      </c>
    </row>
    <row r="108" spans="1:50" ht="47.25" x14ac:dyDescent="0.25">
      <c r="A108" s="16" t="s">
        <v>219</v>
      </c>
      <c r="B108" s="17" t="s">
        <v>264</v>
      </c>
      <c r="C108" s="16" t="s">
        <v>220</v>
      </c>
      <c r="D108" s="44">
        <v>2.9594023636370173</v>
      </c>
      <c r="E108" s="18">
        <f t="shared" ref="E108:E116" si="71">D108/1.2</f>
        <v>2.466168636364181</v>
      </c>
      <c r="F108" s="43">
        <f t="shared" si="56"/>
        <v>0</v>
      </c>
      <c r="G108" s="47">
        <f t="shared" si="61"/>
        <v>0</v>
      </c>
      <c r="H108" s="47">
        <f t="shared" si="62"/>
        <v>0</v>
      </c>
      <c r="I108" s="47">
        <f t="shared" si="63"/>
        <v>0</v>
      </c>
      <c r="J108" s="47">
        <f t="shared" si="64"/>
        <v>0</v>
      </c>
      <c r="K108" s="47">
        <f t="shared" si="65"/>
        <v>0</v>
      </c>
      <c r="L108" s="47">
        <f t="shared" si="66"/>
        <v>0</v>
      </c>
      <c r="M108" s="46">
        <f t="shared" si="57"/>
        <v>0</v>
      </c>
      <c r="N108" s="46">
        <f t="shared" si="58"/>
        <v>0</v>
      </c>
      <c r="O108" s="18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18">
        <v>0</v>
      </c>
      <c r="Y108" s="47">
        <v>0</v>
      </c>
      <c r="Z108" s="47">
        <v>0</v>
      </c>
      <c r="AA108" s="47">
        <v>0</v>
      </c>
      <c r="AB108" s="47">
        <v>0</v>
      </c>
      <c r="AC108" s="47">
        <v>0</v>
      </c>
      <c r="AD108" s="47">
        <v>0</v>
      </c>
      <c r="AE108" s="47">
        <v>0</v>
      </c>
      <c r="AF108" s="47">
        <v>0</v>
      </c>
      <c r="AG108" s="18">
        <v>0</v>
      </c>
      <c r="AH108" s="47">
        <v>0</v>
      </c>
      <c r="AI108" s="47">
        <v>0</v>
      </c>
      <c r="AJ108" s="47">
        <v>0</v>
      </c>
      <c r="AK108" s="47">
        <v>0</v>
      </c>
      <c r="AL108" s="47">
        <v>0</v>
      </c>
      <c r="AM108" s="47">
        <v>0</v>
      </c>
      <c r="AN108" s="47">
        <v>0</v>
      </c>
      <c r="AO108" s="47">
        <v>0</v>
      </c>
      <c r="AP108" s="46">
        <v>0</v>
      </c>
      <c r="AQ108" s="47">
        <v>0</v>
      </c>
      <c r="AR108" s="47">
        <v>0</v>
      </c>
      <c r="AS108" s="47">
        <v>0</v>
      </c>
      <c r="AT108" s="47">
        <v>0</v>
      </c>
      <c r="AU108" s="47">
        <v>0</v>
      </c>
      <c r="AV108" s="47">
        <v>0</v>
      </c>
      <c r="AW108" s="47">
        <v>0</v>
      </c>
      <c r="AX108" s="47">
        <v>0</v>
      </c>
    </row>
    <row r="109" spans="1:50" ht="47.25" x14ac:dyDescent="0.25">
      <c r="A109" s="16" t="s">
        <v>219</v>
      </c>
      <c r="B109" s="17" t="s">
        <v>265</v>
      </c>
      <c r="C109" s="16" t="s">
        <v>221</v>
      </c>
      <c r="D109" s="44">
        <v>7.8399763379680731</v>
      </c>
      <c r="E109" s="18">
        <f t="shared" si="71"/>
        <v>6.5333136149733946</v>
      </c>
      <c r="F109" s="43">
        <f t="shared" si="56"/>
        <v>0</v>
      </c>
      <c r="G109" s="47">
        <f t="shared" si="61"/>
        <v>0</v>
      </c>
      <c r="H109" s="47">
        <f t="shared" si="62"/>
        <v>0</v>
      </c>
      <c r="I109" s="47">
        <f t="shared" si="63"/>
        <v>0</v>
      </c>
      <c r="J109" s="47">
        <f t="shared" si="64"/>
        <v>0</v>
      </c>
      <c r="K109" s="47">
        <f t="shared" si="65"/>
        <v>0</v>
      </c>
      <c r="L109" s="47">
        <f t="shared" si="66"/>
        <v>0</v>
      </c>
      <c r="M109" s="46">
        <f t="shared" si="57"/>
        <v>0</v>
      </c>
      <c r="N109" s="46">
        <f t="shared" si="58"/>
        <v>0</v>
      </c>
      <c r="O109" s="18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18">
        <v>0</v>
      </c>
      <c r="Y109" s="47">
        <v>0</v>
      </c>
      <c r="Z109" s="47">
        <v>0</v>
      </c>
      <c r="AA109" s="47">
        <v>0</v>
      </c>
      <c r="AB109" s="47">
        <v>0</v>
      </c>
      <c r="AC109" s="47">
        <v>0</v>
      </c>
      <c r="AD109" s="47">
        <v>0</v>
      </c>
      <c r="AE109" s="47">
        <v>0</v>
      </c>
      <c r="AF109" s="47">
        <v>0</v>
      </c>
      <c r="AG109" s="18">
        <v>0</v>
      </c>
      <c r="AH109" s="47">
        <v>0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v>0</v>
      </c>
      <c r="AP109" s="46">
        <v>0</v>
      </c>
      <c r="AQ109" s="47">
        <v>0</v>
      </c>
      <c r="AR109" s="47">
        <v>0</v>
      </c>
      <c r="AS109" s="47">
        <v>0</v>
      </c>
      <c r="AT109" s="47">
        <v>0</v>
      </c>
      <c r="AU109" s="47">
        <v>0</v>
      </c>
      <c r="AV109" s="47">
        <v>0</v>
      </c>
      <c r="AW109" s="47">
        <v>0</v>
      </c>
      <c r="AX109" s="47">
        <v>0</v>
      </c>
    </row>
    <row r="110" spans="1:50" ht="141.75" x14ac:dyDescent="0.25">
      <c r="A110" s="16" t="s">
        <v>219</v>
      </c>
      <c r="B110" s="17" t="s">
        <v>222</v>
      </c>
      <c r="C110" s="16" t="s">
        <v>223</v>
      </c>
      <c r="D110" s="44">
        <v>60.445479017997108</v>
      </c>
      <c r="E110" s="18">
        <f t="shared" si="71"/>
        <v>50.371232514997594</v>
      </c>
      <c r="F110" s="43">
        <f t="shared" si="56"/>
        <v>0</v>
      </c>
      <c r="G110" s="47">
        <f t="shared" ref="G110:G127" si="72">P110+Y110+AH110+AQ110</f>
        <v>0</v>
      </c>
      <c r="H110" s="47">
        <f t="shared" ref="H110:H127" si="73">Q110+Z110+AI110+AR110</f>
        <v>0</v>
      </c>
      <c r="I110" s="47">
        <f t="shared" ref="I110:I127" si="74">R110+AA110+AJ110+AS110</f>
        <v>0</v>
      </c>
      <c r="J110" s="47">
        <f t="shared" ref="J110:J127" si="75">S110+AB110+AK110+AT110</f>
        <v>0</v>
      </c>
      <c r="K110" s="47">
        <f t="shared" ref="K110:K127" si="76">T110+AC110+AL110+AU110</f>
        <v>0</v>
      </c>
      <c r="L110" s="47">
        <f t="shared" si="66"/>
        <v>0</v>
      </c>
      <c r="M110" s="46">
        <f t="shared" si="57"/>
        <v>0</v>
      </c>
      <c r="N110" s="46">
        <f t="shared" si="58"/>
        <v>0</v>
      </c>
      <c r="O110" s="18">
        <v>0</v>
      </c>
      <c r="P110" s="47">
        <v>0</v>
      </c>
      <c r="Q110" s="47">
        <v>0</v>
      </c>
      <c r="R110" s="47">
        <v>0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18">
        <v>0</v>
      </c>
      <c r="Y110" s="47">
        <v>0</v>
      </c>
      <c r="Z110" s="47">
        <v>0</v>
      </c>
      <c r="AA110" s="47">
        <v>0</v>
      </c>
      <c r="AB110" s="47">
        <v>0</v>
      </c>
      <c r="AC110" s="47">
        <v>0</v>
      </c>
      <c r="AD110" s="47">
        <v>0</v>
      </c>
      <c r="AE110" s="47">
        <v>0</v>
      </c>
      <c r="AF110" s="47">
        <v>0</v>
      </c>
      <c r="AG110" s="18">
        <v>0</v>
      </c>
      <c r="AH110" s="47">
        <v>0</v>
      </c>
      <c r="AI110" s="47">
        <v>0</v>
      </c>
      <c r="AJ110" s="47">
        <v>0</v>
      </c>
      <c r="AK110" s="47">
        <v>0</v>
      </c>
      <c r="AL110" s="47">
        <v>0</v>
      </c>
      <c r="AM110" s="47">
        <v>0</v>
      </c>
      <c r="AN110" s="47">
        <v>0</v>
      </c>
      <c r="AO110" s="47">
        <v>0</v>
      </c>
      <c r="AP110" s="46">
        <v>0</v>
      </c>
      <c r="AQ110" s="47">
        <v>0</v>
      </c>
      <c r="AR110" s="47">
        <v>0</v>
      </c>
      <c r="AS110" s="47">
        <v>0</v>
      </c>
      <c r="AT110" s="47">
        <v>0</v>
      </c>
      <c r="AU110" s="47">
        <v>0</v>
      </c>
      <c r="AV110" s="47">
        <v>0</v>
      </c>
      <c r="AW110" s="47">
        <v>0</v>
      </c>
      <c r="AX110" s="47">
        <v>0</v>
      </c>
    </row>
    <row r="111" spans="1:50" ht="94.5" x14ac:dyDescent="0.25">
      <c r="A111" s="16" t="s">
        <v>219</v>
      </c>
      <c r="B111" s="17" t="s">
        <v>224</v>
      </c>
      <c r="C111" s="16" t="s">
        <v>225</v>
      </c>
      <c r="D111" s="44">
        <v>24.87042911203859</v>
      </c>
      <c r="E111" s="18">
        <f t="shared" si="71"/>
        <v>20.725357593365491</v>
      </c>
      <c r="F111" s="43">
        <f t="shared" si="56"/>
        <v>0</v>
      </c>
      <c r="G111" s="47">
        <f t="shared" si="72"/>
        <v>0</v>
      </c>
      <c r="H111" s="47">
        <f t="shared" si="73"/>
        <v>0</v>
      </c>
      <c r="I111" s="47">
        <f t="shared" si="74"/>
        <v>0</v>
      </c>
      <c r="J111" s="47">
        <f t="shared" si="75"/>
        <v>0</v>
      </c>
      <c r="K111" s="47">
        <f t="shared" si="76"/>
        <v>0</v>
      </c>
      <c r="L111" s="47">
        <f t="shared" si="66"/>
        <v>0</v>
      </c>
      <c r="M111" s="46">
        <f t="shared" si="57"/>
        <v>0</v>
      </c>
      <c r="N111" s="46">
        <f t="shared" si="58"/>
        <v>0</v>
      </c>
      <c r="O111" s="18"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18">
        <v>0</v>
      </c>
      <c r="Y111" s="47"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0</v>
      </c>
      <c r="AE111" s="47">
        <v>0</v>
      </c>
      <c r="AF111" s="47">
        <v>0</v>
      </c>
      <c r="AG111" s="18">
        <v>0</v>
      </c>
      <c r="AH111" s="47">
        <v>0</v>
      </c>
      <c r="AI111" s="47">
        <v>0</v>
      </c>
      <c r="AJ111" s="47"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v>0</v>
      </c>
      <c r="AP111" s="46">
        <v>0</v>
      </c>
      <c r="AQ111" s="47">
        <v>0</v>
      </c>
      <c r="AR111" s="47">
        <v>0</v>
      </c>
      <c r="AS111" s="47">
        <v>0</v>
      </c>
      <c r="AT111" s="47">
        <v>0</v>
      </c>
      <c r="AU111" s="47">
        <v>0</v>
      </c>
      <c r="AV111" s="47">
        <v>0</v>
      </c>
      <c r="AW111" s="47">
        <v>0</v>
      </c>
      <c r="AX111" s="47">
        <v>0</v>
      </c>
    </row>
    <row r="112" spans="1:50" ht="110.25" x14ac:dyDescent="0.25">
      <c r="A112" s="16" t="s">
        <v>219</v>
      </c>
      <c r="B112" s="17" t="s">
        <v>226</v>
      </c>
      <c r="C112" s="16" t="s">
        <v>227</v>
      </c>
      <c r="D112" s="44">
        <v>37.268979392540871</v>
      </c>
      <c r="E112" s="18">
        <f t="shared" si="71"/>
        <v>31.057482827117393</v>
      </c>
      <c r="F112" s="43">
        <f t="shared" si="56"/>
        <v>11.25828301</v>
      </c>
      <c r="G112" s="47">
        <f t="shared" si="72"/>
        <v>0</v>
      </c>
      <c r="H112" s="47">
        <f t="shared" si="73"/>
        <v>0</v>
      </c>
      <c r="I112" s="47">
        <f t="shared" si="74"/>
        <v>0</v>
      </c>
      <c r="J112" s="47">
        <f t="shared" si="75"/>
        <v>0</v>
      </c>
      <c r="K112" s="47">
        <f t="shared" si="76"/>
        <v>0</v>
      </c>
      <c r="L112" s="47">
        <f t="shared" si="66"/>
        <v>0</v>
      </c>
      <c r="M112" s="46">
        <f t="shared" si="57"/>
        <v>0</v>
      </c>
      <c r="N112" s="46">
        <f t="shared" si="58"/>
        <v>0</v>
      </c>
      <c r="O112" s="18">
        <v>0</v>
      </c>
      <c r="P112" s="47">
        <v>0</v>
      </c>
      <c r="Q112" s="47">
        <v>0</v>
      </c>
      <c r="R112" s="47">
        <v>0</v>
      </c>
      <c r="S112" s="47">
        <v>0</v>
      </c>
      <c r="T112" s="47">
        <v>0</v>
      </c>
      <c r="U112" s="47">
        <v>0</v>
      </c>
      <c r="V112" s="47">
        <v>0</v>
      </c>
      <c r="W112" s="47">
        <v>0</v>
      </c>
      <c r="X112" s="18">
        <v>11.25828301</v>
      </c>
      <c r="Y112" s="47">
        <v>0</v>
      </c>
      <c r="Z112" s="47">
        <v>0</v>
      </c>
      <c r="AA112" s="47">
        <v>0</v>
      </c>
      <c r="AB112" s="47">
        <v>0</v>
      </c>
      <c r="AC112" s="47">
        <v>0</v>
      </c>
      <c r="AD112" s="47">
        <v>0</v>
      </c>
      <c r="AE112" s="47">
        <v>0</v>
      </c>
      <c r="AF112" s="47">
        <v>0</v>
      </c>
      <c r="AG112" s="18">
        <v>0</v>
      </c>
      <c r="AH112" s="47">
        <v>0</v>
      </c>
      <c r="AI112" s="47">
        <v>0</v>
      </c>
      <c r="AJ112" s="47">
        <v>0</v>
      </c>
      <c r="AK112" s="47">
        <v>0</v>
      </c>
      <c r="AL112" s="47">
        <v>0</v>
      </c>
      <c r="AM112" s="47">
        <v>0</v>
      </c>
      <c r="AN112" s="47">
        <v>0</v>
      </c>
      <c r="AO112" s="47">
        <v>0</v>
      </c>
      <c r="AP112" s="46">
        <v>0</v>
      </c>
      <c r="AQ112" s="47">
        <v>0</v>
      </c>
      <c r="AR112" s="47">
        <v>0</v>
      </c>
      <c r="AS112" s="47">
        <v>0</v>
      </c>
      <c r="AT112" s="47">
        <v>0</v>
      </c>
      <c r="AU112" s="47">
        <v>0</v>
      </c>
      <c r="AV112" s="47">
        <v>0</v>
      </c>
      <c r="AW112" s="47">
        <v>0</v>
      </c>
      <c r="AX112" s="47">
        <v>0</v>
      </c>
    </row>
    <row r="113" spans="1:50" ht="47.25" x14ac:dyDescent="0.25">
      <c r="A113" s="16" t="s">
        <v>219</v>
      </c>
      <c r="B113" s="17" t="s">
        <v>228</v>
      </c>
      <c r="C113" s="16" t="s">
        <v>229</v>
      </c>
      <c r="D113" s="44">
        <v>15.571346382866917</v>
      </c>
      <c r="E113" s="18">
        <f t="shared" si="71"/>
        <v>12.976121985722431</v>
      </c>
      <c r="F113" s="43">
        <f t="shared" si="56"/>
        <v>0</v>
      </c>
      <c r="G113" s="47">
        <f t="shared" si="72"/>
        <v>0</v>
      </c>
      <c r="H113" s="47">
        <f t="shared" si="73"/>
        <v>0</v>
      </c>
      <c r="I113" s="47">
        <f t="shared" si="74"/>
        <v>0</v>
      </c>
      <c r="J113" s="47">
        <f t="shared" si="75"/>
        <v>0</v>
      </c>
      <c r="K113" s="47">
        <f t="shared" si="76"/>
        <v>0</v>
      </c>
      <c r="L113" s="47">
        <f t="shared" si="66"/>
        <v>0</v>
      </c>
      <c r="M113" s="46">
        <f t="shared" si="57"/>
        <v>0</v>
      </c>
      <c r="N113" s="46">
        <f t="shared" si="58"/>
        <v>0</v>
      </c>
      <c r="O113" s="18">
        <v>0</v>
      </c>
      <c r="P113" s="47">
        <v>0</v>
      </c>
      <c r="Q113" s="47">
        <v>0</v>
      </c>
      <c r="R113" s="47">
        <v>0</v>
      </c>
      <c r="S113" s="47">
        <v>0</v>
      </c>
      <c r="T113" s="47">
        <v>0</v>
      </c>
      <c r="U113" s="47">
        <v>0</v>
      </c>
      <c r="V113" s="47">
        <v>0</v>
      </c>
      <c r="W113" s="47">
        <v>0</v>
      </c>
      <c r="X113" s="18">
        <v>0</v>
      </c>
      <c r="Y113" s="47">
        <v>0</v>
      </c>
      <c r="Z113" s="47">
        <v>0</v>
      </c>
      <c r="AA113" s="47">
        <v>0</v>
      </c>
      <c r="AB113" s="47">
        <v>0</v>
      </c>
      <c r="AC113" s="47">
        <v>0</v>
      </c>
      <c r="AD113" s="47">
        <v>0</v>
      </c>
      <c r="AE113" s="47">
        <v>0</v>
      </c>
      <c r="AF113" s="47">
        <v>0</v>
      </c>
      <c r="AG113" s="18">
        <v>0</v>
      </c>
      <c r="AH113" s="47">
        <v>0</v>
      </c>
      <c r="AI113" s="47">
        <v>0</v>
      </c>
      <c r="AJ113" s="47">
        <v>0</v>
      </c>
      <c r="AK113" s="47">
        <v>0</v>
      </c>
      <c r="AL113" s="47">
        <v>0</v>
      </c>
      <c r="AM113" s="47">
        <v>0</v>
      </c>
      <c r="AN113" s="47">
        <v>0</v>
      </c>
      <c r="AO113" s="47">
        <v>0</v>
      </c>
      <c r="AP113" s="46">
        <v>0</v>
      </c>
      <c r="AQ113" s="47">
        <v>0</v>
      </c>
      <c r="AR113" s="47">
        <v>0</v>
      </c>
      <c r="AS113" s="47">
        <v>0</v>
      </c>
      <c r="AT113" s="47">
        <v>0</v>
      </c>
      <c r="AU113" s="47">
        <v>0</v>
      </c>
      <c r="AV113" s="47">
        <v>0</v>
      </c>
      <c r="AW113" s="47">
        <v>0</v>
      </c>
      <c r="AX113" s="47">
        <v>0</v>
      </c>
    </row>
    <row r="114" spans="1:50" ht="63" x14ac:dyDescent="0.25">
      <c r="A114" s="16" t="s">
        <v>219</v>
      </c>
      <c r="B114" s="17" t="s">
        <v>230</v>
      </c>
      <c r="C114" s="16" t="s">
        <v>231</v>
      </c>
      <c r="D114" s="44">
        <v>53.479935683186817</v>
      </c>
      <c r="E114" s="18">
        <f t="shared" si="71"/>
        <v>44.566613069322351</v>
      </c>
      <c r="F114" s="43">
        <f t="shared" si="56"/>
        <v>0</v>
      </c>
      <c r="G114" s="47">
        <f t="shared" si="72"/>
        <v>0</v>
      </c>
      <c r="H114" s="47">
        <f t="shared" si="73"/>
        <v>0</v>
      </c>
      <c r="I114" s="47">
        <f t="shared" si="74"/>
        <v>0</v>
      </c>
      <c r="J114" s="47">
        <f t="shared" si="75"/>
        <v>0</v>
      </c>
      <c r="K114" s="47">
        <f t="shared" si="76"/>
        <v>0</v>
      </c>
      <c r="L114" s="47">
        <f t="shared" si="66"/>
        <v>0</v>
      </c>
      <c r="M114" s="46">
        <f t="shared" si="57"/>
        <v>0</v>
      </c>
      <c r="N114" s="46">
        <f t="shared" si="58"/>
        <v>0</v>
      </c>
      <c r="O114" s="18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18">
        <v>0</v>
      </c>
      <c r="Y114" s="47">
        <v>0</v>
      </c>
      <c r="Z114" s="47">
        <v>0</v>
      </c>
      <c r="AA114" s="47">
        <v>0</v>
      </c>
      <c r="AB114" s="47">
        <v>0</v>
      </c>
      <c r="AC114" s="47">
        <v>0</v>
      </c>
      <c r="AD114" s="47">
        <v>0</v>
      </c>
      <c r="AE114" s="47">
        <v>0</v>
      </c>
      <c r="AF114" s="47">
        <v>0</v>
      </c>
      <c r="AG114" s="18">
        <v>0</v>
      </c>
      <c r="AH114" s="47">
        <v>0</v>
      </c>
      <c r="AI114" s="47">
        <v>0</v>
      </c>
      <c r="AJ114" s="47">
        <v>0</v>
      </c>
      <c r="AK114" s="47">
        <v>0</v>
      </c>
      <c r="AL114" s="47">
        <v>0</v>
      </c>
      <c r="AM114" s="47">
        <v>0</v>
      </c>
      <c r="AN114" s="47">
        <v>0</v>
      </c>
      <c r="AO114" s="47">
        <v>0</v>
      </c>
      <c r="AP114" s="46">
        <v>0</v>
      </c>
      <c r="AQ114" s="47">
        <v>0</v>
      </c>
      <c r="AR114" s="47">
        <v>0</v>
      </c>
      <c r="AS114" s="47">
        <v>0</v>
      </c>
      <c r="AT114" s="47">
        <v>0</v>
      </c>
      <c r="AU114" s="47">
        <v>0</v>
      </c>
      <c r="AV114" s="47">
        <v>0</v>
      </c>
      <c r="AW114" s="47">
        <v>0</v>
      </c>
      <c r="AX114" s="47">
        <v>0</v>
      </c>
    </row>
    <row r="115" spans="1:50" ht="63" x14ac:dyDescent="0.25">
      <c r="A115" s="16" t="s">
        <v>219</v>
      </c>
      <c r="B115" s="17" t="s">
        <v>232</v>
      </c>
      <c r="C115" s="16" t="s">
        <v>233</v>
      </c>
      <c r="D115" s="44">
        <v>50.886678371965438</v>
      </c>
      <c r="E115" s="18">
        <f t="shared" si="71"/>
        <v>42.405565309971202</v>
      </c>
      <c r="F115" s="43">
        <f t="shared" si="56"/>
        <v>0</v>
      </c>
      <c r="G115" s="47">
        <f t="shared" si="72"/>
        <v>0</v>
      </c>
      <c r="H115" s="47">
        <f t="shared" si="73"/>
        <v>0</v>
      </c>
      <c r="I115" s="47">
        <f t="shared" si="74"/>
        <v>0</v>
      </c>
      <c r="J115" s="47">
        <f t="shared" si="75"/>
        <v>0</v>
      </c>
      <c r="K115" s="47">
        <f t="shared" si="76"/>
        <v>0</v>
      </c>
      <c r="L115" s="47">
        <f t="shared" si="66"/>
        <v>0</v>
      </c>
      <c r="M115" s="46">
        <f t="shared" si="57"/>
        <v>0</v>
      </c>
      <c r="N115" s="46">
        <f t="shared" si="58"/>
        <v>0</v>
      </c>
      <c r="O115" s="18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</v>
      </c>
      <c r="U115" s="47">
        <v>0</v>
      </c>
      <c r="V115" s="47">
        <v>0</v>
      </c>
      <c r="W115" s="47">
        <v>0</v>
      </c>
      <c r="X115" s="18">
        <v>0</v>
      </c>
      <c r="Y115" s="47"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v>0</v>
      </c>
      <c r="AF115" s="47">
        <v>0</v>
      </c>
      <c r="AG115" s="18">
        <v>0</v>
      </c>
      <c r="AH115" s="47">
        <v>0</v>
      </c>
      <c r="AI115" s="47">
        <v>0</v>
      </c>
      <c r="AJ115" s="47"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v>0</v>
      </c>
      <c r="AP115" s="46">
        <v>0</v>
      </c>
      <c r="AQ115" s="47">
        <v>0</v>
      </c>
      <c r="AR115" s="47">
        <v>0</v>
      </c>
      <c r="AS115" s="47">
        <v>0</v>
      </c>
      <c r="AT115" s="47">
        <v>0</v>
      </c>
      <c r="AU115" s="47">
        <v>0</v>
      </c>
      <c r="AV115" s="47">
        <v>0</v>
      </c>
      <c r="AW115" s="47">
        <v>0</v>
      </c>
      <c r="AX115" s="47">
        <v>0</v>
      </c>
    </row>
    <row r="116" spans="1:50" ht="78.75" x14ac:dyDescent="0.25">
      <c r="A116" s="16" t="s">
        <v>219</v>
      </c>
      <c r="B116" s="17" t="s">
        <v>234</v>
      </c>
      <c r="C116" s="16" t="s">
        <v>235</v>
      </c>
      <c r="D116" s="44">
        <v>27.758758457365381</v>
      </c>
      <c r="E116" s="18">
        <f t="shared" si="71"/>
        <v>23.132298714471151</v>
      </c>
      <c r="F116" s="43">
        <f t="shared" si="56"/>
        <v>0</v>
      </c>
      <c r="G116" s="47">
        <f t="shared" si="72"/>
        <v>0</v>
      </c>
      <c r="H116" s="47">
        <f t="shared" si="73"/>
        <v>0</v>
      </c>
      <c r="I116" s="47">
        <f t="shared" si="74"/>
        <v>0</v>
      </c>
      <c r="J116" s="47">
        <f t="shared" si="75"/>
        <v>0</v>
      </c>
      <c r="K116" s="47">
        <f t="shared" si="76"/>
        <v>0</v>
      </c>
      <c r="L116" s="47">
        <f t="shared" si="66"/>
        <v>0</v>
      </c>
      <c r="M116" s="46">
        <f t="shared" si="57"/>
        <v>0</v>
      </c>
      <c r="N116" s="46">
        <f t="shared" si="58"/>
        <v>0</v>
      </c>
      <c r="O116" s="18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18">
        <v>0</v>
      </c>
      <c r="Y116" s="47">
        <v>0</v>
      </c>
      <c r="Z116" s="47">
        <v>0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18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6">
        <v>0</v>
      </c>
      <c r="AQ116" s="47">
        <v>0</v>
      </c>
      <c r="AR116" s="47">
        <v>0</v>
      </c>
      <c r="AS116" s="47">
        <v>0</v>
      </c>
      <c r="AT116" s="47">
        <v>0</v>
      </c>
      <c r="AU116" s="47">
        <v>0</v>
      </c>
      <c r="AV116" s="47">
        <v>0</v>
      </c>
      <c r="AW116" s="47">
        <v>0</v>
      </c>
      <c r="AX116" s="47">
        <v>0</v>
      </c>
    </row>
    <row r="117" spans="1:50" ht="78.75" x14ac:dyDescent="0.25">
      <c r="A117" s="16" t="s">
        <v>219</v>
      </c>
      <c r="B117" s="17" t="s">
        <v>236</v>
      </c>
      <c r="C117" s="16" t="s">
        <v>237</v>
      </c>
      <c r="D117" s="44">
        <v>20.796319254762491</v>
      </c>
      <c r="E117" s="18">
        <f>D117/1.2</f>
        <v>17.330266045635408</v>
      </c>
      <c r="F117" s="43">
        <f t="shared" si="56"/>
        <v>0</v>
      </c>
      <c r="G117" s="47">
        <f t="shared" si="72"/>
        <v>0</v>
      </c>
      <c r="H117" s="47">
        <f t="shared" si="73"/>
        <v>0</v>
      </c>
      <c r="I117" s="47">
        <f t="shared" si="74"/>
        <v>0</v>
      </c>
      <c r="J117" s="47">
        <f t="shared" si="75"/>
        <v>0</v>
      </c>
      <c r="K117" s="47">
        <f t="shared" si="76"/>
        <v>0</v>
      </c>
      <c r="L117" s="47">
        <f t="shared" si="66"/>
        <v>0</v>
      </c>
      <c r="M117" s="46">
        <f t="shared" si="57"/>
        <v>0</v>
      </c>
      <c r="N117" s="46">
        <f t="shared" si="58"/>
        <v>0</v>
      </c>
      <c r="O117" s="18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18">
        <v>0</v>
      </c>
      <c r="Y117" s="47">
        <v>0</v>
      </c>
      <c r="Z117" s="47">
        <v>0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18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6">
        <v>0</v>
      </c>
      <c r="AQ117" s="47">
        <v>0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47">
        <v>0</v>
      </c>
      <c r="AX117" s="47">
        <v>0</v>
      </c>
    </row>
    <row r="118" spans="1:50" ht="47.25" x14ac:dyDescent="0.25">
      <c r="A118" s="16" t="s">
        <v>238</v>
      </c>
      <c r="B118" s="17" t="s">
        <v>239</v>
      </c>
      <c r="C118" s="16" t="s">
        <v>63</v>
      </c>
      <c r="D118" s="43">
        <v>0</v>
      </c>
      <c r="E118" s="18">
        <v>0</v>
      </c>
      <c r="F118" s="43">
        <f t="shared" si="56"/>
        <v>0</v>
      </c>
      <c r="G118" s="47">
        <f t="shared" si="72"/>
        <v>0</v>
      </c>
      <c r="H118" s="47">
        <f t="shared" si="73"/>
        <v>0</v>
      </c>
      <c r="I118" s="47">
        <f t="shared" si="74"/>
        <v>0</v>
      </c>
      <c r="J118" s="47">
        <f t="shared" si="75"/>
        <v>0</v>
      </c>
      <c r="K118" s="47">
        <f t="shared" si="76"/>
        <v>0</v>
      </c>
      <c r="L118" s="47">
        <f t="shared" si="66"/>
        <v>0</v>
      </c>
      <c r="M118" s="46">
        <f t="shared" si="57"/>
        <v>0</v>
      </c>
      <c r="N118" s="46">
        <f t="shared" si="58"/>
        <v>0</v>
      </c>
      <c r="O118" s="18">
        <v>0</v>
      </c>
      <c r="P118" s="47">
        <v>0</v>
      </c>
      <c r="Q118" s="47">
        <v>0</v>
      </c>
      <c r="R118" s="47">
        <v>0</v>
      </c>
      <c r="S118" s="47">
        <v>0</v>
      </c>
      <c r="T118" s="47">
        <v>0</v>
      </c>
      <c r="U118" s="47">
        <v>0</v>
      </c>
      <c r="V118" s="47">
        <v>0</v>
      </c>
      <c r="W118" s="47">
        <v>0</v>
      </c>
      <c r="X118" s="18">
        <v>0</v>
      </c>
      <c r="Y118" s="47">
        <v>0</v>
      </c>
      <c r="Z118" s="47">
        <v>0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0</v>
      </c>
      <c r="AG118" s="18">
        <v>0</v>
      </c>
      <c r="AH118" s="47">
        <v>0</v>
      </c>
      <c r="AI118" s="47">
        <v>0</v>
      </c>
      <c r="AJ118" s="47">
        <v>0</v>
      </c>
      <c r="AK118" s="47">
        <v>0</v>
      </c>
      <c r="AL118" s="47">
        <v>0</v>
      </c>
      <c r="AM118" s="47">
        <v>0</v>
      </c>
      <c r="AN118" s="47">
        <v>0</v>
      </c>
      <c r="AO118" s="47">
        <v>0</v>
      </c>
      <c r="AP118" s="46">
        <v>0</v>
      </c>
      <c r="AQ118" s="47">
        <v>0</v>
      </c>
      <c r="AR118" s="47">
        <v>0</v>
      </c>
      <c r="AS118" s="47">
        <v>0</v>
      </c>
      <c r="AT118" s="47">
        <v>0</v>
      </c>
      <c r="AU118" s="47">
        <v>0</v>
      </c>
      <c r="AV118" s="47">
        <v>0</v>
      </c>
      <c r="AW118" s="47">
        <v>0</v>
      </c>
      <c r="AX118" s="47">
        <v>0</v>
      </c>
    </row>
    <row r="119" spans="1:50" ht="31.5" x14ac:dyDescent="0.25">
      <c r="A119" s="16" t="s">
        <v>240</v>
      </c>
      <c r="B119" s="17" t="s">
        <v>119</v>
      </c>
      <c r="C119" s="16" t="s">
        <v>63</v>
      </c>
      <c r="D119" s="43" t="s">
        <v>269</v>
      </c>
      <c r="E119" s="18">
        <v>0</v>
      </c>
      <c r="F119" s="43">
        <f>O119+X119+AG119+AP119</f>
        <v>0</v>
      </c>
      <c r="G119" s="47">
        <f t="shared" si="72"/>
        <v>0</v>
      </c>
      <c r="H119" s="47">
        <f t="shared" si="73"/>
        <v>0</v>
      </c>
      <c r="I119" s="47">
        <f t="shared" si="74"/>
        <v>0</v>
      </c>
      <c r="J119" s="47">
        <f t="shared" si="75"/>
        <v>0</v>
      </c>
      <c r="K119" s="47">
        <f t="shared" si="76"/>
        <v>0</v>
      </c>
      <c r="L119" s="47">
        <f t="shared" si="66"/>
        <v>0</v>
      </c>
      <c r="M119" s="46">
        <f t="shared" si="57"/>
        <v>0</v>
      </c>
      <c r="N119" s="46">
        <f t="shared" si="58"/>
        <v>0</v>
      </c>
      <c r="O119" s="18">
        <f t="shared" ref="O119:AX119" si="77">SUM(O120:O127)</f>
        <v>0</v>
      </c>
      <c r="P119" s="18">
        <f t="shared" si="77"/>
        <v>0</v>
      </c>
      <c r="Q119" s="18">
        <f t="shared" si="77"/>
        <v>0</v>
      </c>
      <c r="R119" s="18">
        <f t="shared" si="77"/>
        <v>0</v>
      </c>
      <c r="S119" s="18">
        <f t="shared" si="77"/>
        <v>0</v>
      </c>
      <c r="T119" s="18">
        <f t="shared" si="77"/>
        <v>0</v>
      </c>
      <c r="U119" s="18">
        <f t="shared" si="77"/>
        <v>0</v>
      </c>
      <c r="V119" s="18">
        <f t="shared" si="77"/>
        <v>0</v>
      </c>
      <c r="W119" s="18">
        <f t="shared" si="77"/>
        <v>0</v>
      </c>
      <c r="X119" s="18">
        <f t="shared" si="77"/>
        <v>0</v>
      </c>
      <c r="Y119" s="18">
        <f t="shared" si="77"/>
        <v>0</v>
      </c>
      <c r="Z119" s="18">
        <f t="shared" si="77"/>
        <v>0</v>
      </c>
      <c r="AA119" s="18">
        <f t="shared" si="77"/>
        <v>0</v>
      </c>
      <c r="AB119" s="18">
        <f t="shared" si="77"/>
        <v>0</v>
      </c>
      <c r="AC119" s="18">
        <f t="shared" si="77"/>
        <v>0</v>
      </c>
      <c r="AD119" s="18">
        <f t="shared" si="77"/>
        <v>0</v>
      </c>
      <c r="AE119" s="18">
        <f t="shared" si="77"/>
        <v>0</v>
      </c>
      <c r="AF119" s="18">
        <f t="shared" si="77"/>
        <v>0</v>
      </c>
      <c r="AG119" s="18">
        <f t="shared" si="77"/>
        <v>0</v>
      </c>
      <c r="AH119" s="18">
        <f t="shared" si="77"/>
        <v>0</v>
      </c>
      <c r="AI119" s="18">
        <f t="shared" si="77"/>
        <v>0</v>
      </c>
      <c r="AJ119" s="18">
        <f t="shared" si="77"/>
        <v>0</v>
      </c>
      <c r="AK119" s="18">
        <f t="shared" si="77"/>
        <v>0</v>
      </c>
      <c r="AL119" s="18">
        <f t="shared" si="77"/>
        <v>0</v>
      </c>
      <c r="AM119" s="18">
        <f t="shared" si="77"/>
        <v>0</v>
      </c>
      <c r="AN119" s="18">
        <f t="shared" si="77"/>
        <v>0</v>
      </c>
      <c r="AO119" s="18">
        <f t="shared" si="77"/>
        <v>0</v>
      </c>
      <c r="AP119" s="18">
        <f t="shared" si="77"/>
        <v>0</v>
      </c>
      <c r="AQ119" s="18">
        <f t="shared" si="77"/>
        <v>0</v>
      </c>
      <c r="AR119" s="18">
        <f t="shared" si="77"/>
        <v>0</v>
      </c>
      <c r="AS119" s="18">
        <f t="shared" si="77"/>
        <v>0</v>
      </c>
      <c r="AT119" s="18">
        <f t="shared" si="77"/>
        <v>0</v>
      </c>
      <c r="AU119" s="18">
        <f t="shared" si="77"/>
        <v>0</v>
      </c>
      <c r="AV119" s="18">
        <f t="shared" si="77"/>
        <v>0</v>
      </c>
      <c r="AW119" s="18">
        <f t="shared" si="77"/>
        <v>0</v>
      </c>
      <c r="AX119" s="18">
        <f t="shared" si="77"/>
        <v>0</v>
      </c>
    </row>
    <row r="120" spans="1:50" x14ac:dyDescent="0.25">
      <c r="A120" s="16" t="s">
        <v>240</v>
      </c>
      <c r="B120" s="17" t="s">
        <v>241</v>
      </c>
      <c r="C120" s="16" t="s">
        <v>242</v>
      </c>
      <c r="D120" s="43" t="s">
        <v>269</v>
      </c>
      <c r="E120" s="18" t="s">
        <v>269</v>
      </c>
      <c r="F120" s="43">
        <f>O120+X120+AG120+AP120</f>
        <v>0</v>
      </c>
      <c r="G120" s="47">
        <f t="shared" si="72"/>
        <v>0</v>
      </c>
      <c r="H120" s="47">
        <f t="shared" si="73"/>
        <v>0</v>
      </c>
      <c r="I120" s="47">
        <f t="shared" si="74"/>
        <v>0</v>
      </c>
      <c r="J120" s="47">
        <f t="shared" si="75"/>
        <v>0</v>
      </c>
      <c r="K120" s="47">
        <f t="shared" si="76"/>
        <v>0</v>
      </c>
      <c r="L120" s="47">
        <f t="shared" si="66"/>
        <v>0</v>
      </c>
      <c r="M120" s="46">
        <f t="shared" si="57"/>
        <v>0</v>
      </c>
      <c r="N120" s="46">
        <f t="shared" si="58"/>
        <v>0</v>
      </c>
      <c r="O120" s="18">
        <v>0</v>
      </c>
      <c r="P120" s="47">
        <v>0</v>
      </c>
      <c r="Q120" s="47">
        <v>0</v>
      </c>
      <c r="R120" s="47">
        <v>0</v>
      </c>
      <c r="S120" s="47">
        <v>0</v>
      </c>
      <c r="T120" s="47">
        <v>0</v>
      </c>
      <c r="U120" s="47">
        <v>0</v>
      </c>
      <c r="V120" s="47">
        <v>0</v>
      </c>
      <c r="W120" s="47">
        <v>0</v>
      </c>
      <c r="X120" s="18">
        <v>0</v>
      </c>
      <c r="Y120" s="47">
        <v>0</v>
      </c>
      <c r="Z120" s="47">
        <v>0</v>
      </c>
      <c r="AA120" s="47">
        <v>0</v>
      </c>
      <c r="AB120" s="47">
        <v>0</v>
      </c>
      <c r="AC120" s="47">
        <v>0</v>
      </c>
      <c r="AD120" s="47">
        <v>0</v>
      </c>
      <c r="AE120" s="47">
        <v>0</v>
      </c>
      <c r="AF120" s="47">
        <v>0</v>
      </c>
      <c r="AG120" s="18">
        <v>0</v>
      </c>
      <c r="AH120" s="47">
        <v>0</v>
      </c>
      <c r="AI120" s="47">
        <v>0</v>
      </c>
      <c r="AJ120" s="47">
        <v>0</v>
      </c>
      <c r="AK120" s="47">
        <v>0</v>
      </c>
      <c r="AL120" s="47">
        <v>0</v>
      </c>
      <c r="AM120" s="47">
        <v>0</v>
      </c>
      <c r="AN120" s="47">
        <v>0</v>
      </c>
      <c r="AO120" s="47">
        <v>0</v>
      </c>
      <c r="AP120" s="46">
        <v>0</v>
      </c>
      <c r="AQ120" s="47">
        <v>0</v>
      </c>
      <c r="AR120" s="47">
        <v>0</v>
      </c>
      <c r="AS120" s="47">
        <v>0</v>
      </c>
      <c r="AT120" s="47">
        <v>0</v>
      </c>
      <c r="AU120" s="47">
        <v>0</v>
      </c>
      <c r="AV120" s="47">
        <v>0</v>
      </c>
      <c r="AW120" s="47">
        <v>0</v>
      </c>
      <c r="AX120" s="47">
        <v>0</v>
      </c>
    </row>
    <row r="121" spans="1:50" ht="31.5" x14ac:dyDescent="0.25">
      <c r="A121" s="16" t="s">
        <v>240</v>
      </c>
      <c r="B121" s="17" t="s">
        <v>243</v>
      </c>
      <c r="C121" s="16" t="s">
        <v>244</v>
      </c>
      <c r="D121" s="43" t="s">
        <v>269</v>
      </c>
      <c r="E121" s="18" t="s">
        <v>269</v>
      </c>
      <c r="F121" s="43">
        <f t="shared" si="56"/>
        <v>0</v>
      </c>
      <c r="G121" s="47">
        <f t="shared" si="72"/>
        <v>0</v>
      </c>
      <c r="H121" s="47">
        <f t="shared" si="73"/>
        <v>0</v>
      </c>
      <c r="I121" s="47">
        <f t="shared" si="74"/>
        <v>0</v>
      </c>
      <c r="J121" s="47">
        <f t="shared" si="75"/>
        <v>0</v>
      </c>
      <c r="K121" s="47">
        <f t="shared" si="76"/>
        <v>0</v>
      </c>
      <c r="L121" s="47">
        <f t="shared" si="66"/>
        <v>0</v>
      </c>
      <c r="M121" s="46">
        <f t="shared" si="57"/>
        <v>0</v>
      </c>
      <c r="N121" s="46">
        <f t="shared" si="58"/>
        <v>0</v>
      </c>
      <c r="O121" s="18">
        <v>0</v>
      </c>
      <c r="P121" s="47">
        <v>0</v>
      </c>
      <c r="Q121" s="47">
        <v>0</v>
      </c>
      <c r="R121" s="47">
        <v>0</v>
      </c>
      <c r="S121" s="47">
        <v>0</v>
      </c>
      <c r="T121" s="47">
        <v>0</v>
      </c>
      <c r="U121" s="47">
        <v>0</v>
      </c>
      <c r="V121" s="47">
        <v>0</v>
      </c>
      <c r="W121" s="47">
        <v>0</v>
      </c>
      <c r="X121" s="18">
        <v>0</v>
      </c>
      <c r="Y121" s="47">
        <v>0</v>
      </c>
      <c r="Z121" s="47">
        <v>0</v>
      </c>
      <c r="AA121" s="47">
        <v>0</v>
      </c>
      <c r="AB121" s="47">
        <v>0</v>
      </c>
      <c r="AC121" s="47">
        <v>0</v>
      </c>
      <c r="AD121" s="47">
        <v>0</v>
      </c>
      <c r="AE121" s="47">
        <v>0</v>
      </c>
      <c r="AF121" s="47">
        <v>0</v>
      </c>
      <c r="AG121" s="18">
        <v>0</v>
      </c>
      <c r="AH121" s="47">
        <v>0</v>
      </c>
      <c r="AI121" s="47">
        <v>0</v>
      </c>
      <c r="AJ121" s="47">
        <v>0</v>
      </c>
      <c r="AK121" s="47">
        <v>0</v>
      </c>
      <c r="AL121" s="47">
        <v>0</v>
      </c>
      <c r="AM121" s="47">
        <v>0</v>
      </c>
      <c r="AN121" s="47">
        <v>0</v>
      </c>
      <c r="AO121" s="47">
        <v>0</v>
      </c>
      <c r="AP121" s="46">
        <v>0</v>
      </c>
      <c r="AQ121" s="47">
        <v>0</v>
      </c>
      <c r="AR121" s="47">
        <v>0</v>
      </c>
      <c r="AS121" s="47">
        <v>0</v>
      </c>
      <c r="AT121" s="47">
        <v>0</v>
      </c>
      <c r="AU121" s="47">
        <v>0</v>
      </c>
      <c r="AV121" s="47">
        <v>0</v>
      </c>
      <c r="AW121" s="47">
        <v>0</v>
      </c>
      <c r="AX121" s="47">
        <v>0</v>
      </c>
    </row>
    <row r="122" spans="1:50" ht="31.5" x14ac:dyDescent="0.25">
      <c r="A122" s="16" t="s">
        <v>240</v>
      </c>
      <c r="B122" s="17" t="s">
        <v>245</v>
      </c>
      <c r="C122" s="16" t="s">
        <v>246</v>
      </c>
      <c r="D122" s="43" t="s">
        <v>269</v>
      </c>
      <c r="E122" s="18" t="s">
        <v>269</v>
      </c>
      <c r="F122" s="43">
        <f t="shared" si="56"/>
        <v>0</v>
      </c>
      <c r="G122" s="47">
        <f t="shared" si="72"/>
        <v>0</v>
      </c>
      <c r="H122" s="47">
        <f t="shared" si="73"/>
        <v>0</v>
      </c>
      <c r="I122" s="47">
        <f t="shared" si="74"/>
        <v>0</v>
      </c>
      <c r="J122" s="47">
        <f t="shared" si="75"/>
        <v>0</v>
      </c>
      <c r="K122" s="47">
        <f t="shared" si="76"/>
        <v>0</v>
      </c>
      <c r="L122" s="47">
        <f t="shared" si="66"/>
        <v>0</v>
      </c>
      <c r="M122" s="46">
        <f t="shared" si="57"/>
        <v>0</v>
      </c>
      <c r="N122" s="46">
        <f t="shared" si="58"/>
        <v>0</v>
      </c>
      <c r="O122" s="18">
        <v>0</v>
      </c>
      <c r="P122" s="47">
        <v>0</v>
      </c>
      <c r="Q122" s="47">
        <v>0</v>
      </c>
      <c r="R122" s="47">
        <v>0</v>
      </c>
      <c r="S122" s="47">
        <v>0</v>
      </c>
      <c r="T122" s="47">
        <v>0</v>
      </c>
      <c r="U122" s="47">
        <v>0</v>
      </c>
      <c r="V122" s="47">
        <v>0</v>
      </c>
      <c r="W122" s="47">
        <v>0</v>
      </c>
      <c r="X122" s="18">
        <v>0</v>
      </c>
      <c r="Y122" s="47">
        <v>0</v>
      </c>
      <c r="Z122" s="47">
        <v>0</v>
      </c>
      <c r="AA122" s="47">
        <v>0</v>
      </c>
      <c r="AB122" s="47">
        <v>0</v>
      </c>
      <c r="AC122" s="47">
        <v>0</v>
      </c>
      <c r="AD122" s="47">
        <v>0</v>
      </c>
      <c r="AE122" s="47">
        <v>0</v>
      </c>
      <c r="AF122" s="47">
        <v>0</v>
      </c>
      <c r="AG122" s="18">
        <v>0</v>
      </c>
      <c r="AH122" s="47">
        <v>0</v>
      </c>
      <c r="AI122" s="47">
        <v>0</v>
      </c>
      <c r="AJ122" s="47">
        <v>0</v>
      </c>
      <c r="AK122" s="47">
        <v>0</v>
      </c>
      <c r="AL122" s="47">
        <v>0</v>
      </c>
      <c r="AM122" s="47">
        <v>0</v>
      </c>
      <c r="AN122" s="47">
        <v>0</v>
      </c>
      <c r="AO122" s="47">
        <v>0</v>
      </c>
      <c r="AP122" s="46">
        <v>0</v>
      </c>
      <c r="AQ122" s="47">
        <v>0</v>
      </c>
      <c r="AR122" s="47">
        <v>0</v>
      </c>
      <c r="AS122" s="47">
        <v>0</v>
      </c>
      <c r="AT122" s="47">
        <v>0</v>
      </c>
      <c r="AU122" s="47">
        <v>0</v>
      </c>
      <c r="AV122" s="47">
        <v>0</v>
      </c>
      <c r="AW122" s="47">
        <v>0</v>
      </c>
      <c r="AX122" s="47">
        <v>0</v>
      </c>
    </row>
    <row r="123" spans="1:50" ht="31.5" x14ac:dyDescent="0.25">
      <c r="A123" s="16" t="s">
        <v>240</v>
      </c>
      <c r="B123" s="17" t="s">
        <v>247</v>
      </c>
      <c r="C123" s="16" t="s">
        <v>248</v>
      </c>
      <c r="D123" s="43" t="s">
        <v>269</v>
      </c>
      <c r="E123" s="18" t="s">
        <v>269</v>
      </c>
      <c r="F123" s="43">
        <f t="shared" si="56"/>
        <v>0</v>
      </c>
      <c r="G123" s="47">
        <f t="shared" si="72"/>
        <v>0</v>
      </c>
      <c r="H123" s="47">
        <f t="shared" si="73"/>
        <v>0</v>
      </c>
      <c r="I123" s="47">
        <f t="shared" si="74"/>
        <v>0</v>
      </c>
      <c r="J123" s="47">
        <f t="shared" si="75"/>
        <v>0</v>
      </c>
      <c r="K123" s="47">
        <f t="shared" si="76"/>
        <v>0</v>
      </c>
      <c r="L123" s="47">
        <f t="shared" si="66"/>
        <v>0</v>
      </c>
      <c r="M123" s="46">
        <f t="shared" si="57"/>
        <v>0</v>
      </c>
      <c r="N123" s="46">
        <f t="shared" si="58"/>
        <v>0</v>
      </c>
      <c r="O123" s="18">
        <v>0</v>
      </c>
      <c r="P123" s="47">
        <v>0</v>
      </c>
      <c r="Q123" s="47">
        <v>0</v>
      </c>
      <c r="R123" s="47">
        <v>0</v>
      </c>
      <c r="S123" s="47">
        <v>0</v>
      </c>
      <c r="T123" s="47">
        <v>0</v>
      </c>
      <c r="U123" s="47">
        <v>0</v>
      </c>
      <c r="V123" s="47">
        <v>0</v>
      </c>
      <c r="W123" s="47">
        <v>0</v>
      </c>
      <c r="X123" s="39">
        <v>0</v>
      </c>
      <c r="Y123" s="46">
        <v>0</v>
      </c>
      <c r="Z123" s="46">
        <v>0</v>
      </c>
      <c r="AA123" s="46">
        <v>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38">
        <v>0</v>
      </c>
      <c r="AH123" s="47">
        <v>0</v>
      </c>
      <c r="AI123" s="47">
        <v>0</v>
      </c>
      <c r="AJ123" s="47">
        <v>0</v>
      </c>
      <c r="AK123" s="47">
        <v>0</v>
      </c>
      <c r="AL123" s="47">
        <v>0</v>
      </c>
      <c r="AM123" s="47">
        <v>0</v>
      </c>
      <c r="AN123" s="47">
        <v>0</v>
      </c>
      <c r="AO123" s="47">
        <v>0</v>
      </c>
      <c r="AP123" s="46">
        <v>0</v>
      </c>
      <c r="AQ123" s="47">
        <v>0</v>
      </c>
      <c r="AR123" s="47">
        <v>0</v>
      </c>
      <c r="AS123" s="47">
        <v>0</v>
      </c>
      <c r="AT123" s="47">
        <v>0</v>
      </c>
      <c r="AU123" s="47">
        <v>0</v>
      </c>
      <c r="AV123" s="47">
        <v>0</v>
      </c>
      <c r="AW123" s="47">
        <v>0</v>
      </c>
      <c r="AX123" s="47">
        <v>0</v>
      </c>
    </row>
    <row r="124" spans="1:50" ht="31.5" x14ac:dyDescent="0.25">
      <c r="A124" s="16" t="s">
        <v>240</v>
      </c>
      <c r="B124" s="17" t="s">
        <v>249</v>
      </c>
      <c r="C124" s="16" t="s">
        <v>250</v>
      </c>
      <c r="D124" s="43" t="s">
        <v>269</v>
      </c>
      <c r="E124" s="18" t="s">
        <v>269</v>
      </c>
      <c r="F124" s="43">
        <f t="shared" si="56"/>
        <v>0</v>
      </c>
      <c r="G124" s="47">
        <f t="shared" si="72"/>
        <v>0</v>
      </c>
      <c r="H124" s="47">
        <f t="shared" si="73"/>
        <v>0</v>
      </c>
      <c r="I124" s="47">
        <f t="shared" si="74"/>
        <v>0</v>
      </c>
      <c r="J124" s="47">
        <f t="shared" si="75"/>
        <v>0</v>
      </c>
      <c r="K124" s="47">
        <f t="shared" si="76"/>
        <v>0</v>
      </c>
      <c r="L124" s="47">
        <f t="shared" si="66"/>
        <v>0</v>
      </c>
      <c r="M124" s="46">
        <f t="shared" si="57"/>
        <v>0</v>
      </c>
      <c r="N124" s="46">
        <f t="shared" si="58"/>
        <v>0</v>
      </c>
      <c r="O124" s="18">
        <v>0</v>
      </c>
      <c r="P124" s="47">
        <v>0</v>
      </c>
      <c r="Q124" s="47">
        <v>0</v>
      </c>
      <c r="R124" s="47">
        <v>0</v>
      </c>
      <c r="S124" s="47">
        <v>0</v>
      </c>
      <c r="T124" s="47">
        <v>0</v>
      </c>
      <c r="U124" s="47">
        <v>0</v>
      </c>
      <c r="V124" s="47">
        <v>0</v>
      </c>
      <c r="W124" s="47">
        <v>0</v>
      </c>
      <c r="X124" s="39">
        <v>0</v>
      </c>
      <c r="Y124" s="46">
        <v>0</v>
      </c>
      <c r="Z124" s="46">
        <v>0</v>
      </c>
      <c r="AA124" s="46">
        <v>0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38">
        <v>0</v>
      </c>
      <c r="AH124" s="47">
        <v>0</v>
      </c>
      <c r="AI124" s="47">
        <v>0</v>
      </c>
      <c r="AJ124" s="47">
        <v>0</v>
      </c>
      <c r="AK124" s="47">
        <v>0</v>
      </c>
      <c r="AL124" s="47">
        <v>0</v>
      </c>
      <c r="AM124" s="47">
        <v>0</v>
      </c>
      <c r="AN124" s="47">
        <v>0</v>
      </c>
      <c r="AO124" s="47">
        <v>0</v>
      </c>
      <c r="AP124" s="46">
        <v>0</v>
      </c>
      <c r="AQ124" s="47">
        <v>0</v>
      </c>
      <c r="AR124" s="47">
        <v>0</v>
      </c>
      <c r="AS124" s="47">
        <v>0</v>
      </c>
      <c r="AT124" s="47">
        <v>0</v>
      </c>
      <c r="AU124" s="47">
        <v>0</v>
      </c>
      <c r="AV124" s="47">
        <v>0</v>
      </c>
      <c r="AW124" s="47">
        <v>0</v>
      </c>
      <c r="AX124" s="47">
        <v>0</v>
      </c>
    </row>
    <row r="125" spans="1:50" x14ac:dyDescent="0.25">
      <c r="A125" s="16" t="s">
        <v>240</v>
      </c>
      <c r="B125" s="17" t="s">
        <v>251</v>
      </c>
      <c r="C125" s="16" t="s">
        <v>252</v>
      </c>
      <c r="D125" s="43" t="s">
        <v>269</v>
      </c>
      <c r="E125" s="18" t="s">
        <v>269</v>
      </c>
      <c r="F125" s="43">
        <f t="shared" si="56"/>
        <v>0</v>
      </c>
      <c r="G125" s="47">
        <v>0</v>
      </c>
      <c r="H125" s="47">
        <f t="shared" si="73"/>
        <v>0</v>
      </c>
      <c r="I125" s="47">
        <f t="shared" si="74"/>
        <v>0</v>
      </c>
      <c r="J125" s="47">
        <f t="shared" si="75"/>
        <v>0</v>
      </c>
      <c r="K125" s="47">
        <f t="shared" si="76"/>
        <v>0</v>
      </c>
      <c r="L125" s="47">
        <f t="shared" si="66"/>
        <v>0</v>
      </c>
      <c r="M125" s="46">
        <f t="shared" si="57"/>
        <v>0</v>
      </c>
      <c r="N125" s="46">
        <f t="shared" si="58"/>
        <v>0</v>
      </c>
      <c r="O125" s="18">
        <v>0</v>
      </c>
      <c r="P125" s="47">
        <v>0</v>
      </c>
      <c r="Q125" s="47">
        <v>0</v>
      </c>
      <c r="R125" s="47">
        <v>0</v>
      </c>
      <c r="S125" s="47">
        <v>0</v>
      </c>
      <c r="T125" s="47">
        <v>0</v>
      </c>
      <c r="U125" s="47">
        <v>0</v>
      </c>
      <c r="V125" s="47">
        <v>0</v>
      </c>
      <c r="W125" s="47">
        <v>0</v>
      </c>
      <c r="X125" s="39">
        <v>0</v>
      </c>
      <c r="Y125" s="48">
        <v>0</v>
      </c>
      <c r="Z125" s="46">
        <v>0</v>
      </c>
      <c r="AA125" s="46">
        <v>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38">
        <v>0</v>
      </c>
      <c r="AH125" s="47">
        <v>0</v>
      </c>
      <c r="AI125" s="47">
        <v>0</v>
      </c>
      <c r="AJ125" s="47">
        <v>0</v>
      </c>
      <c r="AK125" s="47">
        <v>0</v>
      </c>
      <c r="AL125" s="47">
        <v>0</v>
      </c>
      <c r="AM125" s="47">
        <v>0</v>
      </c>
      <c r="AN125" s="47">
        <v>0</v>
      </c>
      <c r="AO125" s="47">
        <v>0</v>
      </c>
      <c r="AP125" s="46">
        <v>0</v>
      </c>
      <c r="AQ125" s="47">
        <v>0</v>
      </c>
      <c r="AR125" s="47">
        <v>0</v>
      </c>
      <c r="AS125" s="47">
        <v>0</v>
      </c>
      <c r="AT125" s="47">
        <v>0</v>
      </c>
      <c r="AU125" s="47">
        <v>0</v>
      </c>
      <c r="AV125" s="47">
        <v>0</v>
      </c>
      <c r="AW125" s="47">
        <v>0</v>
      </c>
      <c r="AX125" s="47">
        <v>0</v>
      </c>
    </row>
    <row r="126" spans="1:50" ht="31.5" x14ac:dyDescent="0.25">
      <c r="A126" s="16" t="s">
        <v>240</v>
      </c>
      <c r="B126" s="17" t="s">
        <v>253</v>
      </c>
      <c r="C126" s="16" t="s">
        <v>254</v>
      </c>
      <c r="D126" s="43" t="s">
        <v>269</v>
      </c>
      <c r="E126" s="18" t="s">
        <v>269</v>
      </c>
      <c r="F126" s="43">
        <f t="shared" si="56"/>
        <v>0</v>
      </c>
      <c r="G126" s="47">
        <f>P126+Y126+AH126+AQ126</f>
        <v>0</v>
      </c>
      <c r="H126" s="47">
        <f t="shared" si="73"/>
        <v>0</v>
      </c>
      <c r="I126" s="47">
        <f t="shared" si="74"/>
        <v>0</v>
      </c>
      <c r="J126" s="47">
        <f t="shared" si="75"/>
        <v>0</v>
      </c>
      <c r="K126" s="47">
        <f t="shared" si="76"/>
        <v>0</v>
      </c>
      <c r="L126" s="47">
        <f t="shared" si="66"/>
        <v>0</v>
      </c>
      <c r="M126" s="46">
        <f t="shared" si="57"/>
        <v>0</v>
      </c>
      <c r="N126" s="46">
        <f t="shared" si="58"/>
        <v>0</v>
      </c>
      <c r="O126" s="18">
        <v>0</v>
      </c>
      <c r="P126" s="47">
        <v>0</v>
      </c>
      <c r="Q126" s="47">
        <v>0</v>
      </c>
      <c r="R126" s="47">
        <v>0</v>
      </c>
      <c r="S126" s="47">
        <v>0</v>
      </c>
      <c r="T126" s="47">
        <v>0</v>
      </c>
      <c r="U126" s="47">
        <v>0</v>
      </c>
      <c r="V126" s="47">
        <v>0</v>
      </c>
      <c r="W126" s="47">
        <v>0</v>
      </c>
      <c r="X126" s="39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38">
        <v>0</v>
      </c>
      <c r="AH126" s="47">
        <v>0</v>
      </c>
      <c r="AI126" s="47">
        <v>0</v>
      </c>
      <c r="AJ126" s="47">
        <v>0</v>
      </c>
      <c r="AK126" s="47">
        <v>0</v>
      </c>
      <c r="AL126" s="47">
        <v>0</v>
      </c>
      <c r="AM126" s="47">
        <v>0</v>
      </c>
      <c r="AN126" s="47">
        <v>0</v>
      </c>
      <c r="AO126" s="47">
        <v>0</v>
      </c>
      <c r="AP126" s="46">
        <v>0</v>
      </c>
      <c r="AQ126" s="47">
        <v>0</v>
      </c>
      <c r="AR126" s="47">
        <v>0</v>
      </c>
      <c r="AS126" s="47">
        <v>0</v>
      </c>
      <c r="AT126" s="47">
        <v>0</v>
      </c>
      <c r="AU126" s="47">
        <v>0</v>
      </c>
      <c r="AV126" s="47">
        <v>0</v>
      </c>
      <c r="AW126" s="47">
        <v>0</v>
      </c>
      <c r="AX126" s="47">
        <v>0</v>
      </c>
    </row>
    <row r="127" spans="1:50" x14ac:dyDescent="0.25">
      <c r="A127" s="16" t="s">
        <v>240</v>
      </c>
      <c r="B127" s="17" t="s">
        <v>255</v>
      </c>
      <c r="C127" s="16" t="s">
        <v>256</v>
      </c>
      <c r="D127" s="43" t="s">
        <v>269</v>
      </c>
      <c r="E127" s="18" t="s">
        <v>269</v>
      </c>
      <c r="F127" s="43">
        <f t="shared" si="56"/>
        <v>0</v>
      </c>
      <c r="G127" s="43">
        <f t="shared" si="72"/>
        <v>0</v>
      </c>
      <c r="H127" s="43">
        <f t="shared" si="73"/>
        <v>0</v>
      </c>
      <c r="I127" s="43">
        <f t="shared" si="74"/>
        <v>0</v>
      </c>
      <c r="J127" s="43">
        <f t="shared" si="75"/>
        <v>0</v>
      </c>
      <c r="K127" s="43">
        <f t="shared" si="76"/>
        <v>0</v>
      </c>
      <c r="L127" s="46">
        <f t="shared" si="66"/>
        <v>0</v>
      </c>
      <c r="M127" s="46">
        <f t="shared" si="57"/>
        <v>0</v>
      </c>
      <c r="N127" s="46">
        <f t="shared" si="58"/>
        <v>0</v>
      </c>
      <c r="O127" s="18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6">
        <v>0</v>
      </c>
      <c r="W127" s="43">
        <v>0</v>
      </c>
      <c r="X127" s="40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0</v>
      </c>
      <c r="AG127" s="38">
        <v>0</v>
      </c>
      <c r="AH127" s="43">
        <v>0</v>
      </c>
      <c r="AI127" s="43">
        <v>0</v>
      </c>
      <c r="AJ127" s="43">
        <v>0</v>
      </c>
      <c r="AK127" s="43">
        <v>0</v>
      </c>
      <c r="AL127" s="43">
        <v>0</v>
      </c>
      <c r="AM127" s="43">
        <v>0</v>
      </c>
      <c r="AN127" s="46">
        <v>0</v>
      </c>
      <c r="AO127" s="43">
        <v>0</v>
      </c>
      <c r="AP127" s="46">
        <v>0</v>
      </c>
      <c r="AQ127" s="43">
        <v>0</v>
      </c>
      <c r="AR127" s="43">
        <v>0</v>
      </c>
      <c r="AS127" s="43">
        <v>0</v>
      </c>
      <c r="AT127" s="43">
        <v>0</v>
      </c>
      <c r="AU127" s="43">
        <v>0</v>
      </c>
      <c r="AV127" s="43">
        <v>0</v>
      </c>
      <c r="AW127" s="43">
        <v>0</v>
      </c>
      <c r="AX127" s="43">
        <v>0</v>
      </c>
    </row>
    <row r="128" spans="1:50" ht="31.5" x14ac:dyDescent="0.25">
      <c r="A128" s="16" t="s">
        <v>240</v>
      </c>
      <c r="B128" s="17" t="s">
        <v>278</v>
      </c>
      <c r="C128" s="16" t="s">
        <v>279</v>
      </c>
      <c r="D128" s="43" t="s">
        <v>269</v>
      </c>
      <c r="E128" s="18" t="s">
        <v>269</v>
      </c>
      <c r="F128" s="43">
        <f t="shared" ref="F128" si="78">O128+X128+AG128+AP128</f>
        <v>0</v>
      </c>
      <c r="G128" s="43">
        <f t="shared" ref="G128" si="79">P128+Y128+AH128+AQ128</f>
        <v>0</v>
      </c>
      <c r="H128" s="43">
        <f t="shared" ref="H128" si="80">Q128+Z128+AI128+AR128</f>
        <v>0</v>
      </c>
      <c r="I128" s="43">
        <f t="shared" ref="I128" si="81">R128+AA128+AJ128+AS128</f>
        <v>0</v>
      </c>
      <c r="J128" s="43">
        <f t="shared" ref="J128" si="82">S128+AB128+AK128+AT128</f>
        <v>0</v>
      </c>
      <c r="K128" s="43">
        <f t="shared" ref="K128" si="83">T128+AC128+AL128+AU128</f>
        <v>0</v>
      </c>
      <c r="L128" s="46">
        <f t="shared" ref="L128" si="84">U128+AD128+AM128+AV128</f>
        <v>0</v>
      </c>
      <c r="M128" s="46">
        <f t="shared" ref="M128" si="85">V128+AE128+AN128+AW128</f>
        <v>0</v>
      </c>
      <c r="N128" s="46">
        <f t="shared" ref="N128" si="86">W128+AF128+AO128+AX128</f>
        <v>0</v>
      </c>
      <c r="O128" s="18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6">
        <v>0</v>
      </c>
      <c r="W128" s="43">
        <v>0</v>
      </c>
      <c r="X128" s="41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38">
        <v>0</v>
      </c>
      <c r="AH128" s="43">
        <v>0</v>
      </c>
      <c r="AI128" s="43">
        <v>0</v>
      </c>
      <c r="AJ128" s="43">
        <v>0</v>
      </c>
      <c r="AK128" s="43">
        <v>0</v>
      </c>
      <c r="AL128" s="43">
        <v>0</v>
      </c>
      <c r="AM128" s="43">
        <v>0</v>
      </c>
      <c r="AN128" s="46">
        <v>0</v>
      </c>
      <c r="AO128" s="43">
        <v>0</v>
      </c>
      <c r="AP128" s="46">
        <v>0</v>
      </c>
      <c r="AQ128" s="43">
        <v>0</v>
      </c>
      <c r="AR128" s="43">
        <v>0</v>
      </c>
      <c r="AS128" s="43">
        <v>0</v>
      </c>
      <c r="AT128" s="43">
        <v>0</v>
      </c>
      <c r="AU128" s="43">
        <v>0</v>
      </c>
      <c r="AV128" s="43">
        <v>0</v>
      </c>
      <c r="AW128" s="43">
        <v>0</v>
      </c>
      <c r="AX128" s="43">
        <v>0</v>
      </c>
    </row>
  </sheetData>
  <autoFilter ref="A20:CR128"/>
  <mergeCells count="20">
    <mergeCell ref="O18:W18"/>
    <mergeCell ref="X18:AF18"/>
    <mergeCell ref="AG18:AO18"/>
    <mergeCell ref="AP18:AX18"/>
    <mergeCell ref="B11:AO11"/>
    <mergeCell ref="B12:AO12"/>
    <mergeCell ref="A13:D13"/>
    <mergeCell ref="A15:A19"/>
    <mergeCell ref="B15:B19"/>
    <mergeCell ref="C15:C19"/>
    <mergeCell ref="D15:D19"/>
    <mergeCell ref="F15:AX16"/>
    <mergeCell ref="F17:AX17"/>
    <mergeCell ref="F18:N18"/>
    <mergeCell ref="E15:E19"/>
    <mergeCell ref="B3:AO3"/>
    <mergeCell ref="B4:AO4"/>
    <mergeCell ref="B6:AO6"/>
    <mergeCell ref="B7:AO7"/>
    <mergeCell ref="B9:AO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2024-08-08T13:49:21Z</dcterms:modified>
</cp:coreProperties>
</file>