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_БУХГАЛТЕРИЯ_\Кулакова\Кулакова\Надежность и качество\до 01.04.2024\"/>
    </mc:Choice>
  </mc:AlternateContent>
  <bookViews>
    <workbookView xWindow="0" yWindow="0" windowWidth="15195" windowHeight="7020"/>
  </bookViews>
  <sheets>
    <sheet name="Инф-я" sheetId="2" r:id="rId1"/>
    <sheet name="Форма 1.1" sheetId="6" r:id="rId2"/>
    <sheet name="Форма 8.1 2023" sheetId="1" r:id="rId3"/>
    <sheet name="Форма 8.3" sheetId="3" r:id="rId4"/>
    <sheet name="Форма 3.1-3.2" sheetId="5" r:id="rId5"/>
    <sheet name="Корр. КНК" sheetId="4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0" localSheetId="0">#REF!</definedName>
    <definedName name="\0">#REF!</definedName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_____C370000" localSheetId="0">#REF!</definedName>
    <definedName name="__________C370000">#REF!</definedName>
    <definedName name="_________C370000" localSheetId="0">#REF!</definedName>
    <definedName name="_________C370000">#REF!</definedName>
    <definedName name="________C370000" localSheetId="0">#REF!</definedName>
    <definedName name="________C370000">#REF!</definedName>
    <definedName name="_______C370000" localSheetId="0">#REF!</definedName>
    <definedName name="_______C370000">#REF!</definedName>
    <definedName name="_____C370000" localSheetId="0">#REF!</definedName>
    <definedName name="_____C370000">#REF!</definedName>
    <definedName name="____C370000" localSheetId="0">#REF!</definedName>
    <definedName name="____C370000">#REF!</definedName>
    <definedName name="___C370000" localSheetId="0">#REF!</definedName>
    <definedName name="___C370000">#REF!</definedName>
    <definedName name="__C370000" localSheetId="0">#REF!</definedName>
    <definedName name="__C370000">#REF!</definedName>
    <definedName name="__IntlFixup" hidden="1">TRUE</definedName>
    <definedName name="__k4">#N/A</definedName>
    <definedName name="_A" localSheetId="0">#REF!</definedName>
    <definedName name="_A">#REF!</definedName>
    <definedName name="_B" localSheetId="0">#REF!</definedName>
    <definedName name="_B">#REF!</definedName>
    <definedName name="_C" localSheetId="0">#REF!</definedName>
    <definedName name="_C">#REF!</definedName>
    <definedName name="_C370000" localSheetId="0">#REF!</definedName>
    <definedName name="_C370000">#REF!</definedName>
    <definedName name="_D" localSheetId="0">#REF!</definedName>
    <definedName name="_D">#REF!</definedName>
    <definedName name="_E" localSheetId="0">#REF!</definedName>
    <definedName name="_E">#REF!</definedName>
    <definedName name="_F" localSheetId="0">#REF!</definedName>
    <definedName name="_F">#REF!</definedName>
    <definedName name="_IDОтчета">178174</definedName>
    <definedName name="_IDШаблона">178176</definedName>
    <definedName name="_k4">#N/A</definedName>
    <definedName name="_prd3">[1]Титульный!$F$11</definedName>
    <definedName name="_Параметр_1">"'02.2009'"</definedName>
    <definedName name="_Параметр_2">"'105'"</definedName>
    <definedName name="_Параметр_3">"'1.27'"</definedName>
    <definedName name="_Параметр_4">"'01.09.2008'"</definedName>
    <definedName name="_Параметр_5">"'22.09.2008'"</definedName>
    <definedName name="_Параметр_6">"'80169210'"</definedName>
    <definedName name="_xlnm._FilterDatabase" localSheetId="2" hidden="1">'Форма 8.1 2023'!$H$1:$H$110</definedName>
    <definedName name="a">#N/A</definedName>
    <definedName name="AccessDatabase" hidden="1">"C:\My Documents\vlad\Var_2\can270398v2t05.mdb"</definedName>
    <definedName name="AFamorts" localSheetId="0">#REF!</definedName>
    <definedName name="AFamorts">#REF!</definedName>
    <definedName name="AFamorttnr96" localSheetId="0">#REF!</definedName>
    <definedName name="AFamorttnr96">#REF!</definedName>
    <definedName name="AFassistech" localSheetId="0">#REF!</definedName>
    <definedName name="AFassistech">#REF!</definedName>
    <definedName name="AFfraisfi" localSheetId="0">#REF!</definedName>
    <definedName name="AFfraisfi">#REF!</definedName>
    <definedName name="AFimpoA" localSheetId="0">#REF!</definedName>
    <definedName name="AFimpoA">#REF!</definedName>
    <definedName name="AFparité" localSheetId="0">#REF!</definedName>
    <definedName name="AFparité">#REF!</definedName>
    <definedName name="AFtaxexport" localSheetId="0">#REF!</definedName>
    <definedName name="AFtaxexport">#REF!</definedName>
    <definedName name="alumina_mt" localSheetId="0">#REF!</definedName>
    <definedName name="alumina_mt">#REF!</definedName>
    <definedName name="alumina_price" localSheetId="0">#REF!</definedName>
    <definedName name="alumina_price">#REF!</definedName>
    <definedName name="anscount" hidden="1">1</definedName>
    <definedName name="asd">#N/A</definedName>
    <definedName name="b">#N/A</definedName>
    <definedName name="Balance_Sheet" localSheetId="0">#REF!</definedName>
    <definedName name="Balance_Sheet">#REF!</definedName>
    <definedName name="bbbbb" localSheetId="0">[0]!USD/1.701</definedName>
    <definedName name="bbbbb" localSheetId="5">[0]!USD/1.701</definedName>
    <definedName name="bbbbb" localSheetId="4">[0]!USD/1.701</definedName>
    <definedName name="bbbbb" localSheetId="3">[0]!USD/1.701</definedName>
    <definedName name="bbbbb">[0]!USD/1.701</definedName>
    <definedName name="bbbbbb">#N/A</definedName>
    <definedName name="Beg_Bal" localSheetId="0">#REF!</definedName>
    <definedName name="Beg_Bal">#REF!</definedName>
    <definedName name="bnmnm">#N/A</definedName>
    <definedName name="Button_130">"can270398v2t05_Выпуск__реализация__запасы_Таблица"</definedName>
    <definedName name="calculations" localSheetId="0">#REF!</definedName>
    <definedName name="calculations">#REF!</definedName>
    <definedName name="Capital_Purchases" localSheetId="0">#REF!</definedName>
    <definedName name="Capital_Purchases">#REF!</definedName>
    <definedName name="CompOt">#N/A</definedName>
    <definedName name="CompRas">#N/A</definedName>
    <definedName name="Coût_Assistance_technique_1998" localSheetId="0">[0]!NotesHyp</definedName>
    <definedName name="Coût_Assistance_technique_1998" localSheetId="5">[0]!NotesHyp</definedName>
    <definedName name="Coût_Assistance_technique_1998" localSheetId="4">[0]!NotesHyp</definedName>
    <definedName name="Coût_Assistance_technique_1998" localSheetId="3">[0]!NotesHyp</definedName>
    <definedName name="Coût_Assistance_technique_1998">[0]!NotesHyp</definedName>
    <definedName name="csDesignMode">1</definedName>
    <definedName name="curs" localSheetId="0">#REF!</definedName>
    <definedName name="curs">#REF!</definedName>
    <definedName name="D" localSheetId="0">#REF!</definedName>
    <definedName name="D">#REF!</definedName>
    <definedName name="d_r" localSheetId="0">#REF!</definedName>
    <definedName name="d_r">#REF!</definedName>
    <definedName name="da" localSheetId="0">#REF!</definedName>
    <definedName name="da">#REF!</definedName>
    <definedName name="Data" localSheetId="0">#REF!</definedName>
    <definedName name="Data">#REF!</definedName>
    <definedName name="dddddddd">#N/A</definedName>
    <definedName name="del" localSheetId="0">#REF!</definedName>
    <definedName name="del">#REF!</definedName>
    <definedName name="Depreciation_Schedule" localSheetId="0">#REF!</definedName>
    <definedName name="Depreciation_Schedule">#REF!</definedName>
    <definedName name="dfg">#N/A</definedName>
    <definedName name="DL_email">[1]Титульный!$G$40</definedName>
    <definedName name="DL_Tel">[1]Титульный!$G$39</definedName>
    <definedName name="DM" localSheetId="0">[0]!USD/1.701</definedName>
    <definedName name="DM" localSheetId="5">[0]!USD/1.701</definedName>
    <definedName name="DM" localSheetId="4">[0]!USD/1.701</definedName>
    <definedName name="DM" localSheetId="3">[0]!USD/1.701</definedName>
    <definedName name="DM">[0]!USD/1.701</definedName>
    <definedName name="DMRUR" localSheetId="0">#REF!</definedName>
    <definedName name="DMRUR">#REF!</definedName>
    <definedName name="doljnDL">[1]Титульный!$G$38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ee" localSheetId="0">#REF!</definedName>
    <definedName name="ee">#REF!</definedName>
    <definedName name="End_Bal" localSheetId="0">#REF!</definedName>
    <definedName name="End_Bal">#REF!</definedName>
    <definedName name="ew">#N/A</definedName>
    <definedName name="Expas" localSheetId="0">#REF!</definedName>
    <definedName name="Expas">#REF!</definedName>
    <definedName name="export_year" localSheetId="0">#REF!</definedName>
    <definedName name="export_year">#REF!</definedName>
    <definedName name="Extra_Pay" localSheetId="0">#REF!</definedName>
    <definedName name="Extra_Pay">#REF!</definedName>
    <definedName name="fffffffff">#N/A</definedName>
    <definedName name="fffffffff1">#N/A</definedName>
    <definedName name="fg">#N/A</definedName>
    <definedName name="Financing_Activities" localSheetId="0">#REF!</definedName>
    <definedName name="Financing_Activities">#REF!</definedName>
    <definedName name="fioDL">[1]Титульный!$G$37</definedName>
    <definedName name="fioRUK">[1]Титульный!$G$33</definedName>
    <definedName name="Form_211" localSheetId="0">#REF!</definedName>
    <definedName name="Form_211">#REF!</definedName>
    <definedName name="Form_214_40" localSheetId="0">#REF!</definedName>
    <definedName name="Form_214_40">#REF!</definedName>
    <definedName name="Form_214_41" localSheetId="0">#REF!</definedName>
    <definedName name="Form_214_41">#REF!</definedName>
    <definedName name="Form_215" localSheetId="0">#REF!</definedName>
    <definedName name="Form_215">#REF!</definedName>
    <definedName name="Form_626_p" localSheetId="0">#REF!</definedName>
    <definedName name="Form_626_p">#REF!</definedName>
    <definedName name="Format_info" localSheetId="0">#REF!</definedName>
    <definedName name="Format_info">#REF!</definedName>
    <definedName name="Fuel" localSheetId="0">#REF!</definedName>
    <definedName name="Fuel">#REF!</definedName>
    <definedName name="FuelP97" localSheetId="0">#REF!</definedName>
    <definedName name="FuelP97">#REF!</definedName>
    <definedName name="Full_Print" localSheetId="0">#REF!</definedName>
    <definedName name="Full_Print">#REF!</definedName>
    <definedName name="G" localSheetId="0">[0]!USD/1.701</definedName>
    <definedName name="G" localSheetId="5">[0]!USD/1.701</definedName>
    <definedName name="G" localSheetId="4">[0]!USD/1.701</definedName>
    <definedName name="G" localSheetId="3">[0]!USD/1.701</definedName>
    <definedName name="G">[0]!USD/1.701</definedName>
    <definedName name="gg" localSheetId="0">#REF!</definedName>
    <definedName name="gg">#REF!</definedName>
    <definedName name="gggg">#N/A</definedName>
    <definedName name="GoAssetChart">#N/A</definedName>
    <definedName name="GoBack">#N/A</definedName>
    <definedName name="GoBalanceSheet">#N/A</definedName>
    <definedName name="GoCashFlow">#N/A</definedName>
    <definedName name="god">[2]Титульный!$F$10</definedName>
    <definedName name="GoData">#N/A</definedName>
    <definedName name="GoIncomeChart">#N/A</definedName>
    <definedName name="GoIncomeChart1">#N/A</definedName>
    <definedName name="HEADER_BOTTOM">6</definedName>
    <definedName name="HEADER_BOTTOM_1">#N/A</definedName>
    <definedName name="Header_Row" localSheetId="0">ROW(#REF!)</definedName>
    <definedName name="Header_Row">ROW(#REF!)</definedName>
    <definedName name="hh" localSheetId="0">[0]!USD/1.701</definedName>
    <definedName name="hh" localSheetId="5">[0]!USD/1.701</definedName>
    <definedName name="hh" localSheetId="4">[0]!USD/1.701</definedName>
    <definedName name="hh" localSheetId="3">[0]!USD/1.701</definedName>
    <definedName name="hh">[0]!USD/1.701</definedName>
    <definedName name="hhhh">#N/A</definedName>
    <definedName name="iii" localSheetId="0">kk/1.81</definedName>
    <definedName name="iii" localSheetId="5">kk/1.81</definedName>
    <definedName name="iii" localSheetId="4">kk/1.81</definedName>
    <definedName name="iii" localSheetId="3">kk/1.81</definedName>
    <definedName name="iii">kk/1.81</definedName>
    <definedName name="iiii" localSheetId="0">kk/1.81</definedName>
    <definedName name="iiii" localSheetId="5">kk/1.81</definedName>
    <definedName name="iiii" localSheetId="4">kk/1.81</definedName>
    <definedName name="iiii" localSheetId="3">kk/1.81</definedName>
    <definedName name="iiii">kk/1.81</definedName>
    <definedName name="Income_Statement_1" localSheetId="0">#REF!</definedName>
    <definedName name="Income_Statement_1">#REF!</definedName>
    <definedName name="Income_Statement_2" localSheetId="0">#REF!</definedName>
    <definedName name="Income_Statement_2">#REF!</definedName>
    <definedName name="Income_Statement_3" localSheetId="0">#REF!</definedName>
    <definedName name="Income_Statement_3">#REF!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jjjjjj">#N/A</definedName>
    <definedName name="k">#N/A</definedName>
    <definedName name="kk">#N/A</definedName>
    <definedName name="kurs" localSheetId="0">#REF!</definedName>
    <definedName name="kurs">#REF!</definedName>
    <definedName name="Last_Row" localSheetId="0">IF('Инф-я'!Values_Entered,'Инф-я'!Header_Row+'Инф-я'!Number_of_Payments,'Инф-я'!Header_Row)</definedName>
    <definedName name="Last_Row" localSheetId="5">IF('Корр. КНК'!Values_Entered,Header_Row+'Корр. КНК'!Number_of_Payments,Header_Row)</definedName>
    <definedName name="Last_Row" localSheetId="4">IF('Форма 3.1-3.2'!Values_Entered,Header_Row+'Форма 3.1-3.2'!Number_of_Payments,Header_Row)</definedName>
    <definedName name="Last_Row" localSheetId="3">IF('Форма 8.3'!Values_Entered,Header_Row+'Форма 8.3'!Number_of_Payments,Header_Row)</definedName>
    <definedName name="Last_Row">IF(Values_Entered,Header_Row+Number_of_Payments,Header_Row)</definedName>
    <definedName name="libir6m" localSheetId="0">#REF!</definedName>
    <definedName name="libir6m">#REF!</definedName>
    <definedName name="limcount" hidden="1">1</definedName>
    <definedName name="LME" localSheetId="0">#REF!</definedName>
    <definedName name="LME">#REF!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mamia" localSheetId="0">#REF!</definedName>
    <definedName name="mamamia">#REF!</definedName>
    <definedName name="mm">#N/A</definedName>
    <definedName name="MO_LIST_14">[1]REESTR_MO!$B$107:$B$118</definedName>
    <definedName name="MR_LIST">[1]REESTR_MO!$D$2:$D$53</definedName>
    <definedName name="nn" localSheetId="0">kk/1.81</definedName>
    <definedName name="nn" localSheetId="5">kk/1.81</definedName>
    <definedName name="nn" localSheetId="4">kk/1.81</definedName>
    <definedName name="nn" localSheetId="3">kk/1.81</definedName>
    <definedName name="nn">kk/1.81</definedName>
    <definedName name="nnnn" localSheetId="0">kk/1.81</definedName>
    <definedName name="nnnn" localSheetId="5">kk/1.81</definedName>
    <definedName name="nnnn" localSheetId="4">kk/1.81</definedName>
    <definedName name="nnnn" localSheetId="3">kk/1.81</definedName>
    <definedName name="nnnn">kk/1.81</definedName>
    <definedName name="Num_Pmt_Per_Year" localSheetId="0">#REF!</definedName>
    <definedName name="Num_Pmt_Per_Year">#REF!</definedName>
    <definedName name="Number_of_Payments" localSheetId="0">MATCH(0.01,'Инф-я'!End_Bal,-1)+1</definedName>
    <definedName name="Number_of_Payments" localSheetId="5">MATCH(0.01,End_Bal,-1)+1</definedName>
    <definedName name="Number_of_Payments" localSheetId="4">MATCH(0.01,End_Bal,-1)+1</definedName>
    <definedName name="Number_of_Payments" localSheetId="3">MATCH(0.01,End_Bal,-1)+1</definedName>
    <definedName name="Number_of_Payments">MATCH(0.01,End_Bal,-1)+1</definedName>
    <definedName name="org">[1]Титульный!$F$15</definedName>
    <definedName name="output_year" localSheetId="0">#REF!</definedName>
    <definedName name="output_year">#REF!</definedName>
    <definedName name="P1_SC_PROT1" localSheetId="0" hidden="1">'[3]Баланс энергии'!$B$14:$B$15,'[3]Баланс энергии'!$D$8:$G$9,'[3]Баланс энергии'!$D$14:$G$15,'[3]Баланс энергии'!#REF!,'[3]Баланс энергии'!#REF!</definedName>
    <definedName name="P1_SC_PROT1" hidden="1">'[3]Баланс энергии'!$B$14:$B$15,'[3]Баланс энергии'!$D$8:$G$9,'[3]Баланс энергии'!$D$14:$G$15,'[3]Баланс энергии'!#REF!,'[3]Баланс энергии'!#REF!</definedName>
    <definedName name="P1_SC_PROT10" hidden="1">'[3]Ремонты 2010'!$G$17,'[3]Ремонты 2010'!$B$17:$D$17,'[3]Ремонты 2010'!$A$14:$G$15,'[3]Ремонты 2010'!$A$9:$E$10,'[3]Ремонты 2010'!$A$3:$G$3</definedName>
    <definedName name="P1_SC_PROT14" hidden="1">[3]Общеэксплуатационные!$C$11:$C$13,[3]Общеэксплуатационные!$E$11:$F$13,[3]Общеэксплуатационные!$D$15,[3]Общеэксплуатационные!$B$15</definedName>
    <definedName name="P1_SC_PROT15" hidden="1">'[3]П.1.20. расшифровка КВЛ 2010'!$A$16:$A$17,'[3]П.1.20. расшифровка КВЛ 2010'!$A$20:$A$21,'[3]П.1.20. расшифровка КВЛ 2010'!$A$24:$A$25</definedName>
    <definedName name="P1_SC_PROT17" hidden="1">'[3]соц характер'!$A$3:$F$3,'[3]соц характер'!$A$16:$A$19,'[3]соц характер'!$A$23:$A$25,'[3]соц характер'!$C$10:$C$13,'[3]соц характер'!$E$10:$F$13</definedName>
    <definedName name="P1_SC_PROT2" localSheetId="0" hidden="1">'[3]Баланс мощности'!#REF!,'[3]Баланс мощности'!#REF!,'[3]Баланс мощности'!#REF!,'[3]Баланс мощности'!#REF!,'[3]Баланс мощности'!#REF!</definedName>
    <definedName name="P1_SC_PROT2" hidden="1">'[3]Баланс мощности'!#REF!,'[3]Баланс мощности'!#REF!,'[3]Баланс мощности'!#REF!,'[3]Баланс мощности'!#REF!,'[3]Баланс мощности'!#REF!</definedName>
    <definedName name="P1_SC_PROT26" hidden="1">'[3]П.1.20. расшифровка КВЛ 2010'!$A$16:$A$17,'[3]П.1.20. расшифровка КВЛ 2010'!$A$20:$A$21,'[3]П.1.20. расшифровка КВЛ 2010'!$A$24:$A$25</definedName>
    <definedName name="P1_SC_PROT5" hidden="1">'[3]амортизация по уровням напряжен'!$I$10:$I$13,'[3]амортизация по уровням напряжен'!$I$15:$I$18,'[3]амортизация по уровням напряжен'!$D$15:$F$18</definedName>
    <definedName name="P1_SC_PROT7" hidden="1">'[3]П.1.16. оплата труда'!$E$29:$E$30,'[3]П.1.16. оплата труда'!$D$28,'[3]П.1.16. оплата труда'!$F$28,'[3]П.1.16. оплата труда'!$G$27</definedName>
    <definedName name="P1_SCOPE_PROT1" localSheetId="0" hidden="1">#REF!,#REF!,#REF!,#REF!,#REF!</definedName>
    <definedName name="P1_SCOPE_PROT1" localSheetId="5" hidden="1">'[4]Баланс энергии'!#REF!,'[4]Баланс энергии'!#REF!,'[4]Баланс энергии'!#REF!,'[4]Баланс энергии'!#REF!,'[4]Баланс энергии'!#REF!</definedName>
    <definedName name="P1_SCOPE_PROT1" hidden="1">#REF!,#REF!,#REF!,#REF!,#REF!</definedName>
    <definedName name="P1_SCOPE_PROT13" localSheetId="0" hidden="1">#REF!,#REF!,#REF!,#REF!,#REF!,#REF!,#REF!,#REF!</definedName>
    <definedName name="P1_SCOPE_PROT13" localSheetId="5" hidden="1">#REF!,#REF!,#REF!,#REF!,#REF!,#REF!,#REF!,#REF!</definedName>
    <definedName name="P1_SCOPE_PROT13" hidden="1">#REF!,#REF!,#REF!,#REF!,#REF!,#REF!,#REF!,#REF!</definedName>
    <definedName name="P1_SCOPE_PROT14" localSheetId="0" hidden="1">#REF!,#REF!,#REF!,#REF!,#REF!,#REF!,#REF!,#REF!</definedName>
    <definedName name="P1_SCOPE_PROT14" localSheetId="5" hidden="1">#REF!,#REF!,#REF!,#REF!,#REF!,#REF!,#REF!,#REF!</definedName>
    <definedName name="P1_SCOPE_PROT14" hidden="1">#REF!,#REF!,#REF!,#REF!,#REF!,#REF!,#REF!,#REF!</definedName>
    <definedName name="P1_SCOPE_PROT16" localSheetId="0" hidden="1">#REF!,#REF!,#REF!,#REF!,#REF!,#REF!</definedName>
    <definedName name="P1_SCOPE_PROT16" localSheetId="5" hidden="1">'[4]Транспортный налог'!$A$9:$C$16,'[4]Транспортный налог'!#REF!,'[4]Транспортный налог'!$E$9:$E$16,'[4]Транспортный налог'!#REF!,'[4]Транспортный налог'!#REF!,'[4]Транспортный налог'!#REF!</definedName>
    <definedName name="P1_SCOPE_PROT16" hidden="1">#REF!,#REF!,#REF!,#REF!,#REF!,#REF!</definedName>
    <definedName name="P1_SCOPE_PROT2" localSheetId="0" hidden="1">#REF!,#REF!,#REF!,#REF!,#REF!</definedName>
    <definedName name="P1_SCOPE_PROT2" localSheetId="5" hidden="1">'[4]Баланс мощности'!#REF!,'[4]Баланс мощности'!#REF!,'[4]Баланс мощности'!#REF!,'[4]Баланс мощности'!#REF!,'[4]Баланс мощности'!#REF!</definedName>
    <definedName name="P1_SCOPE_PROT2" hidden="1">#REF!,#REF!,#REF!,#REF!,#REF!</definedName>
    <definedName name="P1_SCOPE_PROT22" localSheetId="0" hidden="1">#REF!,#REF!,#REF!,#REF!,#REF!,#REF!,#REF!</definedName>
    <definedName name="P1_SCOPE_PROT22" localSheetId="5" hidden="1">#REF!,#REF!,#REF!,#REF!,#REF!,#REF!,#REF!</definedName>
    <definedName name="P1_SCOPE_PROT22" hidden="1">#REF!,#REF!,#REF!,#REF!,#REF!,#REF!,#REF!</definedName>
    <definedName name="P1_SCOPE_PROT27" localSheetId="0" hidden="1">#REF!,#REF!,#REF!,#REF!,#REF!,#REF!</definedName>
    <definedName name="P1_SCOPE_PROT27" localSheetId="5" hidden="1">'[4] КВЛ 2012-2014 '!#REF!,'[4] КВЛ 2012-2014 '!$B$51:$B$54,'[4] КВЛ 2012-2014 '!$A$46:$B$49,'[4] КВЛ 2012-2014 '!#REF!,'[4] КВЛ 2012-2014 '!$A$8:$B$12,'[4] КВЛ 2012-2014 '!$A$15:$B$19</definedName>
    <definedName name="P1_SCOPE_PROT27" hidden="1">#REF!,#REF!,#REF!,#REF!,#REF!,#REF!</definedName>
    <definedName name="P1_SCOPE_PROT34" localSheetId="0" hidden="1">#REF!,#REF!,#REF!,#REF!,#REF!,#REF!</definedName>
    <definedName name="P1_SCOPE_PROT34" localSheetId="5" hidden="1">#REF!,#REF!,#REF!,#REF!,#REF!,#REF!</definedName>
    <definedName name="P1_SCOPE_PROT34" hidden="1">#REF!,#REF!,#REF!,#REF!,#REF!,#REF!</definedName>
    <definedName name="P1_SCOPE_PROT5" localSheetId="0" hidden="1">#REF!,#REF!,#REF!</definedName>
    <definedName name="P1_SCOPE_PROT5" localSheetId="5" hidden="1">'[4]Амортизация по уровням напр-я'!$I$19:$I$22,'[4]Амортизация по уровням напр-я'!$I$14:$I$17,'[4]Амортизация по уровням напр-я'!$D$14:$F$17</definedName>
    <definedName name="P1_SCOPE_PROT5" hidden="1">#REF!,#REF!,#REF!</definedName>
    <definedName name="P1_SCOPE_PROT8" localSheetId="0" hidden="1">#REF!,#REF!,#REF!,#REF!</definedName>
    <definedName name="P1_SCOPE_PROT8" localSheetId="5" hidden="1">#REF!,#REF!,#REF!,#REF!</definedName>
    <definedName name="P1_SCOPE_PROT8" hidden="1">#REF!,#REF!,#REF!,#REF!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localSheetId="5" hidden="1">P5_T1_Protect,P6_T1_Protect,P7_T1_Protect,P8_T1_Protect,P9_T1_Protect,P10_T1_Protect,P11_T1_Protect,P12_T1_Protect,P13_T1_Protect,P14_T1_Protect</definedName>
    <definedName name="P19_T1_Protect" localSheetId="4" hidden="1">P5_T1_Protect,P6_T1_Protect,P7_T1_Protect,P8_T1_Protect,P9_T1_Protect,P10_T1_Protect,P11_T1_Protect,P12_T1_Protect,P13_T1_Protect,P14_T1_Protect</definedName>
    <definedName name="P19_T1_Protect" localSheetId="3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19_T2_Protect" localSheetId="0" hidden="1">P5_T1_Protect,P6_T1_Protect,P7_T1_Protect,P8_T1_Protect,P9_T1_Protect,P10_T1_Protect,P11_T1_Protect,P12_T1_Protect,P13_T1_Protect,P14_T1_Protect</definedName>
    <definedName name="P19_T2_Protect" localSheetId="5" hidden="1">P5_T1_Protect,P6_T1_Protect,P7_T1_Protect,P8_T1_Protect,P9_T1_Protect,P10_T1_Protect,P11_T1_Protect,P12_T1_Protect,P13_T1_Protect,P14_T1_Protect</definedName>
    <definedName name="P19_T2_Protect" localSheetId="4" hidden="1">P5_T1_Protect,P6_T1_Protect,P7_T1_Protect,P8_T1_Protect,P9_T1_Protect,P10_T1_Protect,P11_T1_Protect,P12_T1_Protect,P13_T1_Protect,P14_T1_Protect</definedName>
    <definedName name="P19_T2_Protect" localSheetId="3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2_SC_PROT1" localSheetId="0" hidden="1">'[3]Баланс энергии'!#REF!,'[3]Баланс энергии'!#REF!,'[3]Баланс энергии'!#REF!,'[3]Баланс энергии'!#REF!,'[3]Баланс энергии'!#REF!</definedName>
    <definedName name="P2_SC_PROT1" hidden="1">'[3]Баланс энергии'!#REF!,'[3]Баланс энергии'!#REF!,'[3]Баланс энергии'!#REF!,'[3]Баланс энергии'!#REF!,'[3]Баланс энергии'!#REF!</definedName>
    <definedName name="P2_SC_PROT15" hidden="1">'[3]П.1.20. расшифровка КВЛ 2010'!$A$28:$A$29,'[3]П.1.20. расшифровка КВЛ 2010'!$A$32:$A$33,'[3]П.1.20. расшифровка КВЛ 2010'!$A$36:$A$37</definedName>
    <definedName name="P2_SC_PROT17" hidden="1">'[3]соц характер'!$C$16:$C$19,'[3]соц характер'!$E$16:$F$19,'[3]соц характер'!$C$21,'[3]соц характер'!$E$21:$F$21,'[3]соц характер'!$C$23:$C$24</definedName>
    <definedName name="P2_SC_PROT2" localSheetId="0" hidden="1">'[3]Баланс мощности'!#REF!,'[3]Баланс мощности'!#REF!,'[3]Баланс мощности'!#REF!,'[3]Баланс мощности'!#REF!,'[3]Баланс мощности'!#REF!</definedName>
    <definedName name="P2_SC_PROT2" hidden="1">'[3]Баланс мощности'!#REF!,'[3]Баланс мощности'!#REF!,'[3]Баланс мощности'!#REF!,'[3]Баланс мощности'!#REF!,'[3]Баланс мощности'!#REF!</definedName>
    <definedName name="P2_SC_PROT26" hidden="1">'[3]П.1.20. расшифровка КВЛ 2010'!$A$28:$A$29,'[3]П.1.20. расшифровка КВЛ 2010'!$A$32:$A$33,'[3]П.1.20. расшифровка КВЛ 2010'!$A$36:$A$37</definedName>
    <definedName name="P2_SC_PROT7" hidden="1">'[3]П.1.16. оплата труда'!$F$25,'[3]П.1.16. оплата труда'!$D$25,'[3]П.1.16. оплата труда'!$D$22,'[3]П.1.16. оплата труда'!$G$24,'[3]П.1.16. оплата труда'!$F$22</definedName>
    <definedName name="P2_SCOPE_PROT1" localSheetId="0" hidden="1">#REF!,#REF!,#REF!,#REF!,#REF!</definedName>
    <definedName name="P2_SCOPE_PROT1" localSheetId="5" hidden="1">'[4]Баланс энергии'!#REF!,'[4]Баланс энергии'!#REF!,'[4]Баланс энергии'!$E$11,'[4]Баланс энергии'!$G$11:$G$12,'[4]Баланс энергии'!$D$14:$G$17</definedName>
    <definedName name="P2_SCOPE_PROT1" hidden="1">#REF!,#REF!,#REF!,#REF!,#REF!</definedName>
    <definedName name="P2_SCOPE_PROT13" localSheetId="0" hidden="1">#REF!,#REF!,#REF!,#REF!,#REF!,#REF!,#REF!,#REF!</definedName>
    <definedName name="P2_SCOPE_PROT13" localSheetId="5" hidden="1">#REF!,#REF!,#REF!,#REF!,#REF!,#REF!,#REF!,#REF!</definedName>
    <definedName name="P2_SCOPE_PROT13" hidden="1">#REF!,#REF!,#REF!,#REF!,#REF!,#REF!,#REF!,#REF!</definedName>
    <definedName name="P2_SCOPE_PROT14" localSheetId="0" hidden="1">#REF!,#REF!,#REF!,#REF!,#REF!,#REF!,#REF!,#REF!</definedName>
    <definedName name="P2_SCOPE_PROT14" localSheetId="5" hidden="1">#REF!,#REF!,#REF!,#REF!,#REF!,#REF!,#REF!,#REF!</definedName>
    <definedName name="P2_SCOPE_PROT14" hidden="1">#REF!,#REF!,#REF!,#REF!,#REF!,#REF!,#REF!,#REF!</definedName>
    <definedName name="P2_SCOPE_PROT2" localSheetId="0" hidden="1">#REF!,#REF!,#REF!,#REF!,#REF!</definedName>
    <definedName name="P2_SCOPE_PROT2" localSheetId="5" hidden="1">'[4]Баланс мощности'!#REF!,'[4]Баланс мощности'!#REF!,'[4]Баланс мощности'!#REF!,'[4]Баланс мощности'!#REF!,'[4]Баланс мощности'!#REF!</definedName>
    <definedName name="P2_SCOPE_PROT2" hidden="1">#REF!,#REF!,#REF!,#REF!,#REF!</definedName>
    <definedName name="P2_SCOPE_PROT22" localSheetId="0" hidden="1">#REF!,#REF!,#REF!,#REF!,#REF!,#REF!</definedName>
    <definedName name="P2_SCOPE_PROT22" localSheetId="5" hidden="1">#REF!,#REF!,#REF!,#REF!,#REF!,#REF!</definedName>
    <definedName name="P2_SCOPE_PROT22" hidden="1">#REF!,#REF!,#REF!,#REF!,#REF!,#REF!</definedName>
    <definedName name="P2_SCOPE_PROT27" localSheetId="0" hidden="1">#REF!,#REF!,#REF!,#REF!,#REF!,#REF!</definedName>
    <definedName name="P2_SCOPE_PROT27" localSheetId="5" hidden="1">'[4] КВЛ 2012-2014 '!#REF!,'[4] КВЛ 2012-2014 '!$A$22:$B$25,'[4] КВЛ 2012-2014 '!$A$28:$B$31,'[4] КВЛ 2012-2014 '!$A$34:$B$37,'[4] КВЛ 2012-2014 '!$A$40:$B$43,'[4] КВЛ 2012-2014 '!#REF!</definedName>
    <definedName name="P2_SCOPE_PROT27" hidden="1">#REF!,#REF!,#REF!,#REF!,#REF!,#REF!</definedName>
    <definedName name="P2_SCOPE_PROT5" localSheetId="0" hidden="1">#REF!,#REF!,#REF!</definedName>
    <definedName name="P2_SCOPE_PROT5" localSheetId="5" hidden="1">'[4]Амортизация по уровням напр-я'!$D$9:$F$12,'[4]Амортизация по уровням напр-я'!$I$9:$I$12,'[4]Амортизация по уровням напр-я'!$D$19:$F$22</definedName>
    <definedName name="P2_SCOPE_PROT5" hidden="1">#REF!,#REF!,#REF!</definedName>
    <definedName name="P2_SCOPE_PROT8" localSheetId="0" hidden="1">#REF!,#REF!,#REF!,#REF!</definedName>
    <definedName name="P2_SCOPE_PROT8" localSheetId="5" hidden="1">#REF!,#REF!,#REF!,#REF!</definedName>
    <definedName name="P2_SCOPE_PROT8" hidden="1">#REF!,#REF!,#REF!,#REF!</definedName>
    <definedName name="P3_SC_PROT1" localSheetId="0" hidden="1">'[3]Баланс энергии'!#REF!,'[3]Баланс энергии'!#REF!,'[3]Баланс энергии'!#REF!,'[3]Баланс энергии'!#REF!,'[3]Баланс энергии'!#REF!</definedName>
    <definedName name="P3_SC_PROT1" hidden="1">'[3]Баланс энергии'!#REF!,'[3]Баланс энергии'!#REF!,'[3]Баланс энергии'!#REF!,'[3]Баланс энергии'!#REF!,'[3]Баланс энергии'!#REF!</definedName>
    <definedName name="P3_SC_PROT15" hidden="1">'[3]П.1.20. расшифровка КВЛ 2010'!$B$42,'[3]П.1.20. расшифровка КВЛ 2010'!$C$36:$G$37,'[3]П.1.20. расшифровка КВЛ 2010'!$C$32:$G$33</definedName>
    <definedName name="P3_SC_PROT2" localSheetId="0" hidden="1">'[3]Баланс мощности'!#REF!,'[3]Баланс мощности'!#REF!,'[3]Баланс мощности'!#REF!,'[3]Баланс мощности'!#REF!,'[3]Баланс мощности'!#REF!</definedName>
    <definedName name="P3_SC_PROT2" hidden="1">'[3]Баланс мощности'!#REF!,'[3]Баланс мощности'!#REF!,'[3]Баланс мощности'!#REF!,'[3]Баланс мощности'!#REF!,'[3]Баланс мощности'!#REF!</definedName>
    <definedName name="P3_SC_PROT26" hidden="1">'[3]П.1.20. расшифровка КВЛ 2010'!$B$42,'[3]П.1.20. расшифровка КВЛ 2010'!$C$36:$G$37,'[3]П.1.20. расшифровка КВЛ 2010'!$C$32:$G$33</definedName>
    <definedName name="P3_SC_PROT7" hidden="1">'[3]П.1.16. оплата труда'!$G$21,'[3]П.1.16. оплата труда'!$F$19,'[3]П.1.16. оплата труда'!$D$19,'[3]П.1.16. оплата труда'!$G$18,'[3]П.1.16. оплата труда'!$F$16</definedName>
    <definedName name="P3_SCOPE_PROT1" localSheetId="0" hidden="1">#REF!,#REF!,#REF!,#REF!,#REF!</definedName>
    <definedName name="P3_SCOPE_PROT1" localSheetId="5" hidden="1">'[4]Баланс энергии'!$D$19:$G$20,'[4]Баланс энергии'!$D$22:$G$24,'[4]Баланс энергии'!#REF!,'[4]Баланс энергии'!#REF!,'[4]Баланс энергии'!#REF!</definedName>
    <definedName name="P3_SCOPE_PROT1" hidden="1">#REF!,#REF!,#REF!,#REF!,#REF!</definedName>
    <definedName name="P3_SCOPE_PROT14" localSheetId="0" hidden="1">#REF!,#REF!,#REF!,#REF!,#REF!,#REF!,#REF!,#REF!,#REF!</definedName>
    <definedName name="P3_SCOPE_PROT14" localSheetId="5" hidden="1">#REF!,#REF!,#REF!,#REF!,#REF!,#REF!,#REF!,#REF!,#REF!</definedName>
    <definedName name="P3_SCOPE_PROT14" hidden="1">#REF!,#REF!,#REF!,#REF!,#REF!,#REF!,#REF!,#REF!,#REF!</definedName>
    <definedName name="P3_SCOPE_PROT2" localSheetId="0" hidden="1">#REF!,#REF!,#REF!,#REF!,#REF!</definedName>
    <definedName name="P3_SCOPE_PROT2" localSheetId="5" hidden="1">'[4]Баланс мощности'!#REF!,'[4]Баланс мощности'!#REF!,'[4]Баланс мощности'!#REF!,'[4]Баланс мощности'!#REF!,'[4]Баланс мощности'!#REF!</definedName>
    <definedName name="P3_SCOPE_PROT2" hidden="1">#REF!,#REF!,#REF!,#REF!,#REF!</definedName>
    <definedName name="P3_SCOPE_PROT8" localSheetId="0" hidden="1">#REF!,#REF!,#REF!,#REF!,#REF!</definedName>
    <definedName name="P3_SCOPE_PROT8" localSheetId="5" hidden="1">#REF!,#REF!,#REF!,#REF!,#REF!</definedName>
    <definedName name="P3_SCOPE_PROT8" hidden="1">#REF!,#REF!,#REF!,#REF!,#REF!</definedName>
    <definedName name="P4_SC_PROT1" localSheetId="0" hidden="1">'[3]Баланс энергии'!#REF!,'[3]Баланс энергии'!#REF!,'[3]Баланс энергии'!#REF!,'[3]Баланс энергии'!#REF!,'[3]Баланс энергии'!#REF!</definedName>
    <definedName name="P4_SC_PROT1" hidden="1">'[3]Баланс энергии'!#REF!,'[3]Баланс энергии'!#REF!,'[3]Баланс энергии'!#REF!,'[3]Баланс энергии'!#REF!,'[3]Баланс энергии'!#REF!</definedName>
    <definedName name="P4_SC_PROT15" hidden="1">'[3]П.1.20. расшифровка КВЛ 2010'!$C$28:$G$29,'[3]П.1.20. расшифровка КВЛ 2010'!$C$24:$G$25,'[3]П.1.20. расшифровка КВЛ 2010'!$C$20:$G$21</definedName>
    <definedName name="P4_SC_PROT2" localSheetId="0" hidden="1">'[3]Баланс мощности'!#REF!,'[3]Баланс мощности'!#REF!,'[3]Баланс мощности'!#REF!,'[3]Баланс мощности'!#REF!,'[3]Баланс мощности'!#REF!</definedName>
    <definedName name="P4_SC_PROT2" hidden="1">'[3]Баланс мощности'!#REF!,'[3]Баланс мощности'!#REF!,'[3]Баланс мощности'!#REF!,'[3]Баланс мощности'!#REF!,'[3]Баланс мощности'!#REF!</definedName>
    <definedName name="P4_SC_PROT26" hidden="1">'[3]П.1.20. расшифровка КВЛ 2010'!$C$28:$G$29,'[3]П.1.20. расшифровка КВЛ 2010'!$C$24:$G$25,'[3]П.1.20. расшифровка КВЛ 2010'!$C$20:$G$21</definedName>
    <definedName name="P4_SC_PROT7" hidden="1">'[3]П.1.16. оплата труда'!$D$16,'[3]П.1.16. оплата труда'!$D$13,'[3]П.1.16. оплата труда'!$F$13,'[3]П.1.16. оплата труда'!$G$15,'[3]П.1.16. оплата труда'!$G$12</definedName>
    <definedName name="P4_SCOPE_PROT1" localSheetId="0" hidden="1">#REF!,#REF!,#REF!,#REF!,#REF!</definedName>
    <definedName name="P4_SCOPE_PROT1" localSheetId="5" hidden="1">'[4]Баланс энергии'!#REF!,'[4]Баланс энергии'!#REF!,'[4]Баланс энергии'!#REF!,'[4]Баланс энергии'!#REF!,'[4]Баланс энергии'!#REF!</definedName>
    <definedName name="P4_SCOPE_PROT1" hidden="1">#REF!,#REF!,#REF!,#REF!,#REF!</definedName>
    <definedName name="P4_SCOPE_PROT14" localSheetId="0" hidden="1">#REF!,#REF!,#REF!,#REF!,#REF!,#REF!,#REF!,#REF!,#REF!</definedName>
    <definedName name="P4_SCOPE_PROT14" localSheetId="5" hidden="1">#REF!,#REF!,#REF!,#REF!,#REF!,#REF!,#REF!,#REF!,#REF!</definedName>
    <definedName name="P4_SCOPE_PROT14" hidden="1">#REF!,#REF!,#REF!,#REF!,#REF!,#REF!,#REF!,#REF!,#REF!</definedName>
    <definedName name="P4_SCOPE_PROT2" localSheetId="0" hidden="1">#REF!,#REF!,#REF!,#REF!,#REF!</definedName>
    <definedName name="P4_SCOPE_PROT2" localSheetId="5" hidden="1">'[4]Баланс мощности'!#REF!,'[4]Баланс мощности'!#REF!,'[4]Баланс мощности'!#REF!,'[4]Баланс мощности'!#REF!,'[4]Баланс мощности'!#REF!</definedName>
    <definedName name="P4_SCOPE_PROT2" hidden="1">#REF!,#REF!,#REF!,#REF!,#REF!</definedName>
    <definedName name="P4_SCOPE_PROT8" localSheetId="0" hidden="1">#REF!,#REF!,#REF!,#REF!,#REF!</definedName>
    <definedName name="P4_SCOPE_PROT8" localSheetId="5" hidden="1">#REF!,#REF!,#REF!,#REF!,#REF!</definedName>
    <definedName name="P4_SCOPE_PROT8" hidden="1">#REF!,#REF!,#REF!,#REF!,#REF!</definedName>
    <definedName name="P5_SC_PROT1" localSheetId="0" hidden="1">'[3]Баланс энергии'!#REF!,'[3]Баланс энергии'!#REF!,'[3]Баланс энергии'!#REF!,'[3]Баланс энергии'!#REF!,'[3]Баланс энергии'!#REF!</definedName>
    <definedName name="P5_SC_PROT1" hidden="1">'[3]Баланс энергии'!#REF!,'[3]Баланс энергии'!#REF!,'[3]Баланс энергии'!#REF!,'[3]Баланс энергии'!#REF!,'[3]Баланс энергии'!#REF!</definedName>
    <definedName name="P5_SC_PROT15" hidden="1">'[3]П.1.20. расшифровка КВЛ 2010'!$C$16:$G$17,'[3]П.1.20. расшифровка КВЛ 2010'!$C$12:$G$13,'[3]П.1.20. расшифровка КВЛ 2010'!$A$4:$G$4</definedName>
    <definedName name="P5_SC_PROT26" hidden="1">'[3]П.1.20. расшифровка КВЛ 2010'!$C$16:$G$17,'[3]П.1.20. расшифровка КВЛ 2010'!$C$12:$G$13,'[3]П.1.20. расшифровка КВЛ 2010'!$A$4:$G$4</definedName>
    <definedName name="P5_SC_PROT7" localSheetId="0" hidden="1">'[3]П.1.16. оплата труда'!$F$10:$G$10,'[3]П.1.16. оплата труда'!$D$10,'[3]П.1.16. оплата труда'!$C$8:$G$8,'[3]П.1.16. оплата труда'!$C$29:$C$30,P1_SC_PROT7</definedName>
    <definedName name="P5_SC_PROT7" localSheetId="5" hidden="1">'[3]П.1.16. оплата труда'!$F$10:$G$10,'[3]П.1.16. оплата труда'!$D$10,'[3]П.1.16. оплата труда'!$C$8:$G$8,'[3]П.1.16. оплата труда'!$C$29:$C$30,P1_SC_PROT7</definedName>
    <definedName name="P5_SC_PROT7" localSheetId="4" hidden="1">'[3]П.1.16. оплата труда'!$F$10:$G$10,'[3]П.1.16. оплата труда'!$D$10,'[3]П.1.16. оплата труда'!$C$8:$G$8,'[3]П.1.16. оплата труда'!$C$29:$C$30,P1_SC_PROT7</definedName>
    <definedName name="P5_SC_PROT7" localSheetId="3" hidden="1">'[3]П.1.16. оплата труда'!$F$10:$G$10,'[3]П.1.16. оплата труда'!$D$10,'[3]П.1.16. оплата труда'!$C$8:$G$8,'[3]П.1.16. оплата труда'!$C$29:$C$30,P1_SC_PROT7</definedName>
    <definedName name="P5_SC_PROT7" hidden="1">'[3]П.1.16. оплата труда'!$F$10:$G$10,'[3]П.1.16. оплата труда'!$D$10,'[3]П.1.16. оплата труда'!$C$8:$G$8,'[3]П.1.16. оплата труда'!$C$29:$C$30,P1_SC_PROT7</definedName>
    <definedName name="P5_SCOPE_PROT1" localSheetId="0" hidden="1">#REF!,#REF!,#REF!,#REF!,#REF!</definedName>
    <definedName name="P5_SCOPE_PROT1" localSheetId="5" hidden="1">'[4]Баланс энергии'!#REF!,'[4]Баланс энергии'!#REF!,'[4]Баланс энергии'!#REF!,'[4]Баланс энергии'!#REF!,'[4]Баланс энергии'!#REF!</definedName>
    <definedName name="P5_SCOPE_PROT1" hidden="1">#REF!,#REF!,#REF!,#REF!,#REF!</definedName>
    <definedName name="P5_SCOPE_PROT2" localSheetId="0" hidden="1">#REF!,#REF!,#REF!,#REF!,#REF!</definedName>
    <definedName name="P5_SCOPE_PROT2" localSheetId="5" hidden="1">'[4]Баланс мощности'!#REF!,'[4]Баланс мощности'!#REF!,'[4]Баланс мощности'!#REF!,'[4]Баланс мощности'!#REF!,'[4]Баланс мощности'!#REF!</definedName>
    <definedName name="P5_SCOPE_PROT2" hidden="1">#REF!,#REF!,#REF!,#REF!,#REF!</definedName>
    <definedName name="P5_SCOPE_PROT8" localSheetId="0" hidden="1">#REF!,#REF!,#REF!,#REF!,#REF!</definedName>
    <definedName name="P5_SCOPE_PROT8" localSheetId="5" hidden="1">#REF!,#REF!,#REF!,#REF!,#REF!</definedName>
    <definedName name="P5_SCOPE_PROT8" hidden="1">#REF!,#REF!,#REF!,#REF!,#REF!</definedName>
    <definedName name="P6_SC_PROT1" localSheetId="0" hidden="1">'[3]Баланс энергии'!#REF!,'[3]Баланс энергии'!#REF!,'[3]Баланс энергии'!#REF!,'[3]Баланс энергии'!$B$8:$B$9,'Инф-я'!P1_SC_PROT1,'Инф-я'!P2_SC_PROT1</definedName>
    <definedName name="P6_SC_PROT1" localSheetId="5" hidden="1">'[3]Баланс энергии'!#REF!,'[3]Баланс энергии'!#REF!,'[3]Баланс энергии'!#REF!,'[3]Баланс энергии'!$B$8:$B$9,P1_SC_PROT1,P2_SC_PROT1</definedName>
    <definedName name="P6_SC_PROT1" localSheetId="4" hidden="1">'[3]Баланс энергии'!#REF!,'[3]Баланс энергии'!#REF!,'[3]Баланс энергии'!#REF!,'[3]Баланс энергии'!$B$8:$B$9,P1_SC_PROT1,P2_SC_PROT1</definedName>
    <definedName name="P6_SC_PROT1" localSheetId="3" hidden="1">'[3]Баланс энергии'!#REF!,'[3]Баланс энергии'!#REF!,'[3]Баланс энергии'!#REF!,'[3]Баланс энергии'!$B$8:$B$9,P1_SC_PROT1,P2_SC_PROT1</definedName>
    <definedName name="P6_SC_PROT1" hidden="1">'[3]Баланс энергии'!#REF!,'[3]Баланс энергии'!#REF!,'[3]Баланс энергии'!#REF!,'[3]Баланс энергии'!$B$8:$B$9,P1_SC_PROT1,P2_SC_PROT1</definedName>
    <definedName name="P6_SCOPE_PROT1" localSheetId="0" hidden="1">#REF!,#REF!,#REF!,#REF!,'Инф-я'!P1_SCOPE_PROT1,'Инф-я'!P2_SCOPE_PROT1</definedName>
    <definedName name="P6_SCOPE_PROT1" localSheetId="5" hidden="1">'[4]Баланс энергии'!#REF!,'[4]Баланс энергии'!#REF!,'[4]Баланс энергии'!$A$39:$B$41,'[4]Баланс энергии'!#REF!,'Корр. КНК'!P1_SCOPE_PROT1,'Корр. КНК'!P2_SCOPE_PROT1</definedName>
    <definedName name="P6_SCOPE_PROT1" localSheetId="4" hidden="1">#REF!,#REF!,#REF!,#REF!,P1_SCOPE_PROT1,P2_SCOPE_PROT1</definedName>
    <definedName name="P6_SCOPE_PROT1" localSheetId="3" hidden="1">#REF!,#REF!,#REF!,#REF!,P1_SCOPE_PROT1,P2_SCOPE_PROT1</definedName>
    <definedName name="P6_SCOPE_PROT1" hidden="1">#REF!,#REF!,#REF!,#REF!,P1_SCOPE_PROT1,P2_SCOPE_PROT1</definedName>
    <definedName name="P6_SCOPE_PROT8" localSheetId="0" hidden="1">#REF!,#REF!,#REF!,#REF!</definedName>
    <definedName name="P6_SCOPE_PROT8" localSheetId="5" hidden="1">#REF!,#REF!,#REF!,#REF!</definedName>
    <definedName name="P6_SCOPE_PROT8" hidden="1">#REF!,#REF!,#REF!,#REF!</definedName>
    <definedName name="PapExpas" localSheetId="0">#REF!</definedName>
    <definedName name="PapExpas">#REF!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DATE(YEAR('Инф-я'!Loan_Start),MONTH('Инф-я'!Loan_Start)+Payment_Number,DAY('Инф-я'!Loan_Start))</definedName>
    <definedName name="Payment_Date" localSheetId="5">DATE(YEAR(Loan_Start),MONTH(Loan_Start)+Payment_Number,DAY(Loan_Start))</definedName>
    <definedName name="Payment_Date" localSheetId="4">DATE(YEAR(Loan_Start),MONTH(Loan_Start)+Payment_Number,DAY(Loan_Start))</definedName>
    <definedName name="Payment_Date" localSheetId="3">DATE(YEAR(Loan_Start),MONTH(Loan_Start)+Payment_Number,DAY(Loan_Start))</definedName>
    <definedName name="Payment_Date">DATE(YEAR(Loan_Start),MONTH(Loan_Start)+Payment_Number,DAY(Loan_Start))</definedName>
    <definedName name="Pbud601" localSheetId="0">#REF!</definedName>
    <definedName name="Pbud601">#REF!</definedName>
    <definedName name="Pbud655" localSheetId="0">#REF!</definedName>
    <definedName name="Pbud655">#REF!</definedName>
    <definedName name="Pbud98" localSheetId="0">#REF!</definedName>
    <definedName name="Pbud98">#REF!</definedName>
    <definedName name="Pcharg96" localSheetId="0">#REF!</definedName>
    <definedName name="Pcharg96">#REF!</definedName>
    <definedName name="Pcotisations" localSheetId="0">#REF!</definedName>
    <definedName name="Pcotisations">#REF!</definedName>
    <definedName name="PdgeccMO" localSheetId="0">#REF!</definedName>
    <definedName name="PdgeccMO">#REF!</definedName>
    <definedName name="PeffecBud" localSheetId="0">#REF!</definedName>
    <definedName name="PeffecBud">#REF!</definedName>
    <definedName name="Peffectif" localSheetId="0">#REF!</definedName>
    <definedName name="Peffectif">#REF!</definedName>
    <definedName name="PeffectifA" localSheetId="0">#REF!</definedName>
    <definedName name="PeffectifA">#REF!</definedName>
    <definedName name="Pfamo" localSheetId="0">#REF!</definedName>
    <definedName name="Pfamo">#REF!</definedName>
    <definedName name="PFAMO612642" localSheetId="0">#REF!</definedName>
    <definedName name="PFAMO612642">#REF!</definedName>
    <definedName name="Pgratif956" localSheetId="0">#REF!</definedName>
    <definedName name="Pgratif956">#REF!</definedName>
    <definedName name="Phsup" localSheetId="0">#REF!</definedName>
    <definedName name="Phsup">#REF!</definedName>
    <definedName name="Phsup98" localSheetId="0">#REF!</definedName>
    <definedName name="Phsup98">#REF!</definedName>
    <definedName name="Phypoaugmentation" localSheetId="0">#REF!</definedName>
    <definedName name="Phypoaugmentation">#REF!</definedName>
    <definedName name="Pmainoeuvre" localSheetId="0">#REF!</definedName>
    <definedName name="Pmainoeuvre">#REF!</definedName>
    <definedName name="popamia" localSheetId="0">#REF!</definedName>
    <definedName name="popamia">#REF!</definedName>
    <definedName name="pp" localSheetId="0">#REF!</definedName>
    <definedName name="pp">#REF!</definedName>
    <definedName name="prd">[1]Титульный!$F$9</definedName>
    <definedName name="Princ" localSheetId="0">#REF!</definedName>
    <definedName name="Princ">#REF!</definedName>
    <definedName name="Print_Area_Reset" localSheetId="0">OFFSET('Инф-я'!Full_Print,0,0,'Инф-я'!Last_Row)</definedName>
    <definedName name="Print_Area_Reset" localSheetId="5">OFFSET(Full_Print,0,0,'Корр. КНК'!Last_Row)</definedName>
    <definedName name="Print_Area_Reset" localSheetId="4">OFFSET(Full_Print,0,0,'Форма 3.1-3.2'!Last_Row)</definedName>
    <definedName name="Print_Area_Reset" localSheetId="3">OFFSET(Full_Print,0,0,'Форма 8.3'!Last_Row)</definedName>
    <definedName name="Print_Area_Reset">OFFSET(Full_Print,0,0,Last_Row)</definedName>
    <definedName name="promd_Запрос_с_16_по_19" localSheetId="0">#REF!</definedName>
    <definedName name="promd_Запрос_с_16_по_19">#REF!</definedName>
    <definedName name="PROT_22" localSheetId="0">P3_PROT_22,P4_PROT_22,P5_PROT_22</definedName>
    <definedName name="PROT_22" localSheetId="5">P3_PROT_22,P4_PROT_22,P5_PROT_22</definedName>
    <definedName name="PROT_22" localSheetId="4">P3_PROT_22,P4_PROT_22,P5_PROT_22</definedName>
    <definedName name="PROT_22" localSheetId="3">P3_PROT_22,P4_PROT_22,P5_PROT_22</definedName>
    <definedName name="PROT_22">P3_PROT_22,P4_PROT_22,P5_PROT_22</definedName>
    <definedName name="qasec">#N/A</definedName>
    <definedName name="qaz">#N/A</definedName>
    <definedName name="qq" localSheetId="0">[0]!USD/1.701</definedName>
    <definedName name="qq" localSheetId="5">[0]!USD/1.701</definedName>
    <definedName name="qq" localSheetId="4">[0]!USD/1.701</definedName>
    <definedName name="qq" localSheetId="3">[0]!USD/1.701</definedName>
    <definedName name="qq">[0]!USD/1.701</definedName>
    <definedName name="qqq">#N/A</definedName>
    <definedName name="qqqq">#N/A</definedName>
    <definedName name="QryRowStr_End_1.5">#N/A</definedName>
    <definedName name="QryRowStr_Start_1.5">#N/A</definedName>
    <definedName name="QryRowStrCount">2</definedName>
    <definedName name="qwecn">#N/A</definedName>
    <definedName name="qwer">#N/A</definedName>
    <definedName name="qwertyt">#N/A</definedName>
    <definedName name="qwertyu">#N/A</definedName>
    <definedName name="qwertyui">#N/A</definedName>
    <definedName name="qwsde">#N/A</definedName>
    <definedName name="qwxxd">#N/A</definedName>
    <definedName name="R_r" localSheetId="0">#REF!</definedName>
    <definedName name="R_r">#REF!</definedName>
    <definedName name="Receipts_and_Disbursements" localSheetId="0">#REF!</definedName>
    <definedName name="Receipts_and_Disbursements">#REF!</definedName>
    <definedName name="REGION">[1]TEHSHEET!$B$1:$B$84</definedName>
    <definedName name="region_name">[5]Титульный!$F$7</definedName>
    <definedName name="Rent_and_Taxes" localSheetId="0">#REF!</definedName>
    <definedName name="Rent_and_Taxes">#REF!</definedName>
    <definedName name="Resnatur" localSheetId="0">#REF!</definedName>
    <definedName name="Resnatur">#REF!</definedName>
    <definedName name="Resnatur2" localSheetId="0">#REF!</definedName>
    <definedName name="Resnatur2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laries_Paid_1" localSheetId="0">#REF!</definedName>
    <definedName name="Salaries_Paid_1">#REF!</definedName>
    <definedName name="Salaries_Paid_2" localSheetId="0">#REF!</definedName>
    <definedName name="Salaries_Paid_2">#REF!</definedName>
    <definedName name="sansnom" localSheetId="0">[0]!NotesHyp</definedName>
    <definedName name="sansnom" localSheetId="5">[0]!NotesHyp</definedName>
    <definedName name="sansnom" localSheetId="4">[0]!NotesHyp</definedName>
    <definedName name="sansnom" localSheetId="3">[0]!NotesHyp</definedName>
    <definedName name="sansnom">[0]!NotesHyp</definedName>
    <definedName name="SAPBEXrevision" hidden="1">1</definedName>
    <definedName name="SAPBEXsysID" hidden="1">"BW2"</definedName>
    <definedName name="SAPBEXwbID" hidden="1">"479GSPMTNK9HM4ZSIVE5K2SH6"</definedName>
    <definedName name="SC_PROT1" localSheetId="0">'Инф-я'!P3_SC_PROT1,'Инф-я'!P4_SC_PROT1,'Инф-я'!P5_SC_PROT1,'Инф-я'!P6_SC_PROT1</definedName>
    <definedName name="SC_PROT1" localSheetId="5">P3_SC_PROT1,P4_SC_PROT1,P5_SC_PROT1,'Корр. КНК'!P6_SC_PROT1</definedName>
    <definedName name="SC_PROT1" localSheetId="4">P3_SC_PROT1,P4_SC_PROT1,P5_SC_PROT1,'Форма 3.1-3.2'!P6_SC_PROT1</definedName>
    <definedName name="SC_PROT1" localSheetId="3">P3_SC_PROT1,P4_SC_PROT1,P5_SC_PROT1,'Форма 8.3'!P6_SC_PROT1</definedName>
    <definedName name="SC_PROT1">P3_SC_PROT1,P4_SC_PROT1,P5_SC_PROT1,P6_SC_PROT1</definedName>
    <definedName name="SC_PROT10" localSheetId="0">'[3]Ремонты 2010'!$G$9:$G$10,P1_SC_PROT10</definedName>
    <definedName name="SC_PROT10" localSheetId="5">'[3]Ремонты 2010'!$G$9:$G$10,P1_SC_PROT10</definedName>
    <definedName name="SC_PROT10" localSheetId="4">'[3]Ремонты 2010'!$G$9:$G$10,P1_SC_PROT10</definedName>
    <definedName name="SC_PROT10" localSheetId="3">'[3]Ремонты 2010'!$G$9:$G$10,P1_SC_PROT10</definedName>
    <definedName name="SC_PROT10">'[3]Ремонты 2010'!$G$9:$G$10,P1_SC_PROT10</definedName>
    <definedName name="SC_PROT11">'[3]Сводная ремонт'!$F$10:$F$11,'[3]Сводная ремонт'!$C$14:$F$15,'[3]Сводная ремонт'!$D$10:$D$11</definedName>
    <definedName name="SC_PROT12">[3]Проч.прямые!$A$3:$F$3,[3]Проч.прямые!$A$11:$F$17</definedName>
    <definedName name="SC_PROT13">[3]Цеховые!$D$23,[3]Цеховые!$E$11:$F$21,[3]Цеховые!$C$11:$C$21,[3]Цеховые!$A$11:$A$21,[3]Цеховые!$A$3:$F$3,[3]Цеховые!$B$23</definedName>
    <definedName name="SC_PROT14" localSheetId="0">[3]Общеэксплуатационные!$A$3:$F$3,[3]Общеэксплуатационные!$A$11:$A$13,P1_SC_PROT14</definedName>
    <definedName name="SC_PROT14" localSheetId="5">[3]Общеэксплуатационные!$A$3:$F$3,[3]Общеэксплуатационные!$A$11:$A$13,P1_SC_PROT14</definedName>
    <definedName name="SC_PROT14" localSheetId="4">[3]Общеэксплуатационные!$A$3:$F$3,[3]Общеэксплуатационные!$A$11:$A$13,P1_SC_PROT14</definedName>
    <definedName name="SC_PROT14" localSheetId="3">[3]Общеэксплуатационные!$A$3:$F$3,[3]Общеэксплуатационные!$A$11:$A$13,P1_SC_PROT14</definedName>
    <definedName name="SC_PROT14">[3]Общеэксплуатационные!$A$3:$F$3,[3]Общеэксплуатационные!$A$11:$A$13,P1_SC_PROT14</definedName>
    <definedName name="SC_PROT15" localSheetId="0">'[3]П.1.20. расшифровка КВЛ 2010'!$A$12:$A$13,P1_SC_PROT15,P2_SC_PROT15,P3_SC_PROT15,P4_SC_PROT15,P5_SC_PROT15</definedName>
    <definedName name="SC_PROT15" localSheetId="5">'[3]П.1.20. расшифровка КВЛ 2010'!$A$12:$A$13,P1_SC_PROT15,P2_SC_PROT15,P3_SC_PROT15,P4_SC_PROT15,P5_SC_PROT15</definedName>
    <definedName name="SC_PROT15" localSheetId="4">'[3]П.1.20. расшифровка КВЛ 2010'!$A$12:$A$13,P1_SC_PROT15,P2_SC_PROT15,P3_SC_PROT15,P4_SC_PROT15,P5_SC_PROT15</definedName>
    <definedName name="SC_PROT15" localSheetId="3">'[3]П.1.20. расшифровка КВЛ 2010'!$A$12:$A$13,P1_SC_PROT15,P2_SC_PROT15,P3_SC_PROT15,P4_SC_PROT15,P5_SC_PROT15</definedName>
    <definedName name="SC_PROT15">'[3]П.1.20. расшифровка КВЛ 2010'!$A$12:$A$13,P1_SC_PROT15,P2_SC_PROT15,P3_SC_PROT15,P4_SC_PROT15,P5_SC_PROT15</definedName>
    <definedName name="SC_PROT16">'[3]КВЛ Сводная'!$B$8:$E$11,'[3]КВЛ Сводная'!$A$3:$F$3</definedName>
    <definedName name="SC_PROT17" localSheetId="0">'[3]соц характер'!$E$23:$F$24,'[3]соц характер'!$B$26,'[3]соц характер'!$D$26,'[3]соц характер'!$A$10:$A$13,P1_SC_PROT17,P2_SC_PROT17</definedName>
    <definedName name="SC_PROT17" localSheetId="5">'[3]соц характер'!$E$23:$F$24,'[3]соц характер'!$B$26,'[3]соц характер'!$D$26,'[3]соц характер'!$A$10:$A$13,P1_SC_PROT17,P2_SC_PROT17</definedName>
    <definedName name="SC_PROT17" localSheetId="4">'[3]соц характер'!$E$23:$F$24,'[3]соц характер'!$B$26,'[3]соц характер'!$D$26,'[3]соц характер'!$A$10:$A$13,P1_SC_PROT17,P2_SC_PROT17</definedName>
    <definedName name="SC_PROT17" localSheetId="3">'[3]соц характер'!$E$23:$F$24,'[3]соц характер'!$B$26,'[3]соц характер'!$D$26,'[3]соц характер'!$A$10:$A$13,P1_SC_PROT17,P2_SC_PROT17</definedName>
    <definedName name="SC_PROT17">'[3]соц характер'!$E$23:$F$24,'[3]соц характер'!$B$26,'[3]соц характер'!$D$26,'[3]соц характер'!$A$10:$A$13,P1_SC_PROT17,P2_SC_PROT17</definedName>
    <definedName name="SC_PROT18">'[3]Н на Им'!$B$10,'[3]Н на Им'!$D$10,'[3]Н на Им'!$E$8:$F$9,'[3]Н на Им'!$F$11:$F$15,'[3]Н на Им'!$C$8:$C$9</definedName>
    <definedName name="SC_PROT19">'[3]П.1.18. Калькуляция'!$C$23:$G$23,'[3]П.1.18. Калькуляция'!$A$3:$G$3,'[3]П.1.18. Калькуляция'!$C$13:$F$16</definedName>
    <definedName name="SC_PROT2" localSheetId="0">'Инф-я'!P1_SC_PROT2,'Инф-я'!P2_SC_PROT2,'Инф-я'!P3_SC_PROT2,'Инф-я'!P4_SC_PROT2</definedName>
    <definedName name="SC_PROT2" localSheetId="5">P1_SC_PROT2,P2_SC_PROT2,P3_SC_PROT2,P4_SC_PROT2</definedName>
    <definedName name="SC_PROT2" localSheetId="4">P1_SC_PROT2,P2_SC_PROT2,P3_SC_PROT2,P4_SC_PROT2</definedName>
    <definedName name="SC_PROT2" localSheetId="3">P1_SC_PROT2,P2_SC_PROT2,P3_SC_PROT2,P4_SC_PROT2</definedName>
    <definedName name="SC_PROT2">P1_SC_PROT2,P2_SC_PROT2,P3_SC_PROT2,P4_SC_PROT2</definedName>
    <definedName name="SC_PROT20">'[3]П.1.21 Прибыль'!$C$8:$F$11,'[3]П.1.21 Прибыль'!$A$3:$H$3</definedName>
    <definedName name="SC_PROT21" localSheetId="0">'[3]П.1.24'!#REF!,'[3]П.1.24'!#REF!,'[3]П.1.24'!#REF!</definedName>
    <definedName name="SC_PROT21">'[3]П.1.24'!#REF!,'[3]П.1.24'!#REF!,'[3]П.1.24'!#REF!</definedName>
    <definedName name="SC_PROT22" localSheetId="0">'[3]П.1.25'!#REF!,'[3]П.1.25'!#REF!</definedName>
    <definedName name="SC_PROT22">'[3]П.1.25'!#REF!,'[3]П.1.25'!#REF!</definedName>
    <definedName name="SC_PROT3">'[3]П2.1'!$G$29:$G$38,'[3]П2.1'!$G$8:$G$27,'[3]П2.1'!$G$41:$G$44</definedName>
    <definedName name="SC_PROT5" localSheetId="0">'[3]амортизация по уровням напряжен'!$D$20:$F$23,'[3]амортизация по уровням напряжен'!$I$20:$I$23,'[3]амортизация по уровням напряжен'!$D$10:$F$13,P1_SC_PROT5</definedName>
    <definedName name="SC_PROT5" localSheetId="5">'[3]амортизация по уровням напряжен'!$D$20:$F$23,'[3]амортизация по уровням напряжен'!$I$20:$I$23,'[3]амортизация по уровням напряжен'!$D$10:$F$13,P1_SC_PROT5</definedName>
    <definedName name="SC_PROT5" localSheetId="4">'[3]амортизация по уровням напряжен'!$D$20:$F$23,'[3]амортизация по уровням напряжен'!$I$20:$I$23,'[3]амортизация по уровням напряжен'!$D$10:$F$13,P1_SC_PROT5</definedName>
    <definedName name="SC_PROT5" localSheetId="3">'[3]амортизация по уровням напряжен'!$D$20:$F$23,'[3]амортизация по уровням напряжен'!$I$20:$I$23,'[3]амортизация по уровням напряжен'!$D$10:$F$13,P1_SC_PROT5</definedName>
    <definedName name="SC_PROT5">'[3]амортизация по уровням напряжен'!$D$20:$F$23,'[3]амортизация по уровням напряжен'!$I$20:$I$23,'[3]амортизация по уровням напряжен'!$D$10:$F$13,P1_SC_PROT5</definedName>
    <definedName name="SC_PROT6">'[3]П.1.17'!$C$8:$G$10,'[3]П.1.17'!$C$14:$G$14</definedName>
    <definedName name="SC_PROT7" localSheetId="0">P2_SC_PROT7,P3_SC_PROT7,P4_SC_PROT7,'Инф-я'!P5_SC_PROT7</definedName>
    <definedName name="SC_PROT7" localSheetId="5">P2_SC_PROT7,P3_SC_PROT7,P4_SC_PROT7,'Корр. КНК'!P5_SC_PROT7</definedName>
    <definedName name="SC_PROT7" localSheetId="4">P2_SC_PROT7,P3_SC_PROT7,P4_SC_PROT7,'Форма 3.1-3.2'!P5_SC_PROT7</definedName>
    <definedName name="SC_PROT7" localSheetId="3">P2_SC_PROT7,P3_SC_PROT7,P4_SC_PROT7,'Форма 8.3'!P5_SC_PROT7</definedName>
    <definedName name="SC_PROT7">P2_SC_PROT7,P3_SC_PROT7,P4_SC_PROT7,[0]!P5_SC_PROT7</definedName>
    <definedName name="SC_PROT9">[3]материалы!$D$21,[3]материалы!$C$9:$C$19,[3]материалы!$E$9:$F$19,[3]материалы!$A$9:$A$19,[3]материалы!$B$21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COPE_16_PRT" localSheetId="0">P1_SCOPE_16_PRT,P2_SCOPE_16_PRT</definedName>
    <definedName name="SCOPE_16_PRT" localSheetId="5">P1_SCOPE_16_PRT,P2_SCOPE_16_PRT</definedName>
    <definedName name="SCOPE_16_PRT" localSheetId="4">P1_SCOPE_16_PRT,P2_SCOPE_16_PRT</definedName>
    <definedName name="SCOPE_16_PRT" localSheetId="3">P1_SCOPE_16_PRT,P2_SCOPE_16_PRT</definedName>
    <definedName name="SCOPE_16_PRT">P1_SCOPE_16_PRT,P2_SCOPE_16_PRT</definedName>
    <definedName name="Scope_17_PRT" localSheetId="0">P1_SCOPE_16_PRT,P2_SCOPE_16_PRT</definedName>
    <definedName name="Scope_17_PRT" localSheetId="5">P1_SCOPE_16_PRT,P2_SCOPE_16_PRT</definedName>
    <definedName name="Scope_17_PRT" localSheetId="4">P1_SCOPE_16_PRT,P2_SCOPE_16_PRT</definedName>
    <definedName name="Scope_17_PRT" localSheetId="3">P1_SCOPE_16_PRT,P2_SCOPE_16_PRT</definedName>
    <definedName name="Scope_17_PRT">P1_SCOPE_16_PRT,P2_SCOPE_16_PRT</definedName>
    <definedName name="SCOPE_DIP1_1" localSheetId="0">#REF!</definedName>
    <definedName name="SCOPE_DIP1_1">#REF!</definedName>
    <definedName name="SCOPE_DIP1_2" localSheetId="0">#REF!</definedName>
    <definedName name="SCOPE_DIP1_2">#REF!</definedName>
    <definedName name="SCOPE_MNTH" localSheetId="0">#REF!</definedName>
    <definedName name="SCOPE_MNTH">#REF!</definedName>
    <definedName name="SCOPE_PER_PRT" localSheetId="0">P5_SCOPE_PER_PRT,P6_SCOPE_PER_PRT,P7_SCOPE_PER_PRT,P8_SCOPE_PER_PRT</definedName>
    <definedName name="SCOPE_PER_PRT" localSheetId="5">P5_SCOPE_PER_PRT,P6_SCOPE_PER_PRT,P7_SCOPE_PER_PRT,P8_SCOPE_PER_PRT</definedName>
    <definedName name="SCOPE_PER_PRT" localSheetId="4">P5_SCOPE_PER_PRT,P6_SCOPE_PER_PRT,P7_SCOPE_PER_PRT,P8_SCOPE_PER_PRT</definedName>
    <definedName name="SCOPE_PER_PRT" localSheetId="3">P5_SCOPE_PER_PRT,P6_SCOPE_PER_PRT,P7_SCOPE_PER_PRT,P8_SCOPE_PER_PRT</definedName>
    <definedName name="SCOPE_PER_PRT">P5_SCOPE_PER_PRT,P6_SCOPE_PER_PRT,P7_SCOPE_PER_PRT,P8_SCOPE_PER_PRT</definedName>
    <definedName name="SCOPE_PROT1" localSheetId="0">'Инф-я'!P3_SCOPE_PROT1,'Инф-я'!P4_SCOPE_PROT1,'Инф-я'!P5_SCOPE_PROT1,'Инф-я'!P6_SCOPE_PROT1</definedName>
    <definedName name="SCOPE_PROT1" localSheetId="5">P3_SCOPE_PROT1,P4_SCOPE_PROT1,P5_SCOPE_PROT1,P6_SCOPE_PROT1</definedName>
    <definedName name="SCOPE_PROT1" localSheetId="4">P3_SCOPE_PROT1,P4_SCOPE_PROT1,P5_SCOPE_PROT1,'Форма 3.1-3.2'!P6_SCOPE_PROT1</definedName>
    <definedName name="SCOPE_PROT1" localSheetId="3">P3_SCOPE_PROT1,P4_SCOPE_PROT1,P5_SCOPE_PROT1,'Форма 8.3'!P6_SCOPE_PROT1</definedName>
    <definedName name="SCOPE_PROT1">P3_SCOPE_PROT1,P4_SCOPE_PROT1,P5_SCOPE_PROT1,P6_SCOPE_PROT1</definedName>
    <definedName name="SCOPE_PROT10" localSheetId="0">#REF!,#REF!,#REF!,#REF!,#REF!,#REF!</definedName>
    <definedName name="SCOPE_PROT10">#REF!,#REF!,#REF!,#REF!,#REF!,#REF!</definedName>
    <definedName name="SCOPE_PROT11" localSheetId="0">#REF!,#REF!,#REF!,#REF!</definedName>
    <definedName name="SCOPE_PROT11">#REF!,#REF!,#REF!,#REF!</definedName>
    <definedName name="SCOPE_PROT12" localSheetId="0">#REF!,#REF!,#REF!</definedName>
    <definedName name="SCOPE_PROT12">#REF!,#REF!,#REF!</definedName>
    <definedName name="SCOPE_PROT13" localSheetId="0">#REF!,#REF!,'Инф-я'!P1_SCOPE_PROT13,'Инф-я'!P2_SCOPE_PROT13</definedName>
    <definedName name="SCOPE_PROT13" localSheetId="5">#REF!,#REF!,P1_SCOPE_PROT13,P2_SCOPE_PROT13</definedName>
    <definedName name="SCOPE_PROT13" localSheetId="4">#REF!,#REF!,P1_SCOPE_PROT13,P2_SCOPE_PROT13</definedName>
    <definedName name="SCOPE_PROT13" localSheetId="3">#REF!,#REF!,P1_SCOPE_PROT13,P2_SCOPE_PROT13</definedName>
    <definedName name="SCOPE_PROT13">#REF!,#REF!,P1_SCOPE_PROT13,P2_SCOPE_PROT13</definedName>
    <definedName name="SCOPE_PROT14" localSheetId="0">#REF!,#REF!,#REF!,'Инф-я'!P1_SCOPE_PROT14,'Инф-я'!P2_SCOPE_PROT14,'Инф-я'!P3_SCOPE_PROT14,'Инф-я'!P4_SCOPE_PROT14</definedName>
    <definedName name="SCOPE_PROT14" localSheetId="5">#REF!,#REF!,#REF!,P1_SCOPE_PROT14,P2_SCOPE_PROT14,P3_SCOPE_PROT14,P4_SCOPE_PROT14</definedName>
    <definedName name="SCOPE_PROT14" localSheetId="4">#REF!,#REF!,#REF!,P1_SCOPE_PROT14,P2_SCOPE_PROT14,P3_SCOPE_PROT14,P4_SCOPE_PROT14</definedName>
    <definedName name="SCOPE_PROT14" localSheetId="3">#REF!,#REF!,#REF!,P1_SCOPE_PROT14,P2_SCOPE_PROT14,P3_SCOPE_PROT14,P4_SCOPE_PROT14</definedName>
    <definedName name="SCOPE_PROT14">#REF!,#REF!,#REF!,P1_SCOPE_PROT14,P2_SCOPE_PROT14,P3_SCOPE_PROT14,P4_SCOPE_PROT14</definedName>
    <definedName name="SCOPE_PROT15" localSheetId="0">#REF!,#REF!</definedName>
    <definedName name="SCOPE_PROT15">#REF!,#REF!</definedName>
    <definedName name="SCOPE_PROT16" localSheetId="0">#REF!,#REF!,#REF!,'Инф-я'!P1_SCOPE_PROT16</definedName>
    <definedName name="SCOPE_PROT16" localSheetId="5">#REF!,#REF!,#REF!,P1_SCOPE_PROT16</definedName>
    <definedName name="SCOPE_PROT16" localSheetId="4">#REF!,#REF!,#REF!,P1_SCOPE_PROT16</definedName>
    <definedName name="SCOPE_PROT16" localSheetId="3">#REF!,#REF!,#REF!,P1_SCOPE_PROT16</definedName>
    <definedName name="SCOPE_PROT16">#REF!,#REF!,#REF!,P1_SCOPE_PROT16</definedName>
    <definedName name="SCOPE_PROT17" localSheetId="0">#REF!</definedName>
    <definedName name="SCOPE_PROT17">#REF!</definedName>
    <definedName name="SCOPE_PROT18" localSheetId="0">#REF!,#REF!,#REF!</definedName>
    <definedName name="SCOPE_PROT18">#REF!,#REF!,#REF!</definedName>
    <definedName name="SCOPE_PROT19" localSheetId="0">#REF!,#REF!,#REF!</definedName>
    <definedName name="SCOPE_PROT19">#REF!,#REF!,#REF!</definedName>
    <definedName name="SCOPE_PROT2" localSheetId="0">'Инф-я'!P1_SCOPE_PROT2,'Инф-я'!P2_SCOPE_PROT2,'Инф-я'!P3_SCOPE_PROT2,'Инф-я'!P4_SCOPE_PROT2,'Инф-я'!P5_SCOPE_PROT2</definedName>
    <definedName name="SCOPE_PROT2" localSheetId="5">P1_SCOPE_PROT2,P2_SCOPE_PROT2,P3_SCOPE_PROT2,P4_SCOPE_PROT2,P5_SCOPE_PROT2</definedName>
    <definedName name="SCOPE_PROT2" localSheetId="4">P1_SCOPE_PROT2,P2_SCOPE_PROT2,P3_SCOPE_PROT2,P4_SCOPE_PROT2,P5_SCOPE_PROT2</definedName>
    <definedName name="SCOPE_PROT2" localSheetId="3">P1_SCOPE_PROT2,P2_SCOPE_PROT2,P3_SCOPE_PROT2,P4_SCOPE_PROT2,P5_SCOPE_PROT2</definedName>
    <definedName name="SCOPE_PROT2">P1_SCOPE_PROT2,P2_SCOPE_PROT2,P3_SCOPE_PROT2,P4_SCOPE_PROT2,P5_SCOPE_PROT2</definedName>
    <definedName name="SCOPE_PROT20" localSheetId="0">#REF!,#REF!,#REF!,#REF!</definedName>
    <definedName name="SCOPE_PROT20">#REF!,#REF!,#REF!,#REF!</definedName>
    <definedName name="SCOPE_PROT21" localSheetId="0">#REF!,#REF!,#REF!,#REF!,#REF!,#REF!,#REF!,#REF!</definedName>
    <definedName name="SCOPE_PROT21">#REF!,#REF!,#REF!,#REF!,#REF!,#REF!,#REF!,#REF!</definedName>
    <definedName name="SCOPE_PROT22" localSheetId="0">#REF!,#REF!,#REF!,#REF!,'Инф-я'!P1_SCOPE_PROT22,'Инф-я'!P2_SCOPE_PROT22</definedName>
    <definedName name="SCOPE_PROT22" localSheetId="5">#REF!,#REF!,#REF!,#REF!,P1_SCOPE_PROT22,P2_SCOPE_PROT22</definedName>
    <definedName name="SCOPE_PROT22" localSheetId="4">#REF!,#REF!,#REF!,#REF!,P1_SCOPE_PROT22,P2_SCOPE_PROT22</definedName>
    <definedName name="SCOPE_PROT22" localSheetId="3">#REF!,#REF!,#REF!,#REF!,P1_SCOPE_PROT22,P2_SCOPE_PROT22</definedName>
    <definedName name="SCOPE_PROT22">#REF!,#REF!,#REF!,#REF!,P1_SCOPE_PROT22,P2_SCOPE_PROT22</definedName>
    <definedName name="SCOPE_PROT23" localSheetId="0">#REF!,#REF!,#REF!,#REF!,#REF!</definedName>
    <definedName name="SCOPE_PROT23">#REF!,#REF!,#REF!,#REF!,#REF!</definedName>
    <definedName name="SCOPE_PROT24" localSheetId="0">#REF!,#REF!,#REF!,#REF!,#REF!</definedName>
    <definedName name="SCOPE_PROT24">#REF!,#REF!,#REF!,#REF!,#REF!</definedName>
    <definedName name="SCOPE_PROT25" localSheetId="0">#REF!,#REF!,#REF!,#REF!,#REF!</definedName>
    <definedName name="SCOPE_PROT25">#REF!,#REF!,#REF!,#REF!,#REF!</definedName>
    <definedName name="SCOPE_PROT26" localSheetId="0">#REF!,#REF!,#REF!,#REF!,#REF!</definedName>
    <definedName name="SCOPE_PROT26">#REF!,#REF!,#REF!,#REF!,#REF!</definedName>
    <definedName name="SCOPE_PROT27" localSheetId="0">#REF!,#REF!,#REF!,#REF!,#REF!,'Инф-я'!P1_SCOPE_PROT27,'Инф-я'!P2_SCOPE_PROT27</definedName>
    <definedName name="SCOPE_PROT27" localSheetId="5">#REF!,#REF!,#REF!,#REF!,#REF!,P1_SCOPE_PROT27,P2_SCOPE_PROT27</definedName>
    <definedName name="SCOPE_PROT27" localSheetId="4">#REF!,#REF!,#REF!,#REF!,#REF!,P1_SCOPE_PROT27,P2_SCOPE_PROT27</definedName>
    <definedName name="SCOPE_PROT27" localSheetId="3">#REF!,#REF!,#REF!,#REF!,#REF!,P1_SCOPE_PROT27,P2_SCOPE_PROT27</definedName>
    <definedName name="SCOPE_PROT27">#REF!,#REF!,#REF!,#REF!,#REF!,P1_SCOPE_PROT27,P2_SCOPE_PROT27</definedName>
    <definedName name="SCOPE_PROT28" localSheetId="0">#REF!</definedName>
    <definedName name="SCOPE_PROT28">#REF!</definedName>
    <definedName name="SCOPE_PROT29" localSheetId="0">#REF!,#REF!,#REF!,#REF!</definedName>
    <definedName name="SCOPE_PROT29">#REF!,#REF!,#REF!,#REF!</definedName>
    <definedName name="SCOPE_PROT3" localSheetId="0">#REF!,#REF!,#REF!</definedName>
    <definedName name="SCOPE_PROT3">#REF!,#REF!,#REF!</definedName>
    <definedName name="SCOPE_PROT30" localSheetId="0">#REF!</definedName>
    <definedName name="SCOPE_PROT30">#REF!</definedName>
    <definedName name="SCOPE_PROT31" localSheetId="0">'[6] НВВ содержание'!#REF!</definedName>
    <definedName name="SCOPE_PROT31">'[6] НВВ содержание'!#REF!</definedName>
    <definedName name="SCOPE_PROT32" localSheetId="0">#REF!,#REF!,#REF!</definedName>
    <definedName name="SCOPE_PROT32">#REF!,#REF!,#REF!</definedName>
    <definedName name="SCOPE_PROT33" localSheetId="0">#REF!,#REF!,#REF!,#REF!</definedName>
    <definedName name="SCOPE_PROT33">#REF!,#REF!,#REF!,#REF!</definedName>
    <definedName name="SCOPE_PROT34" localSheetId="0">#REF!,'Инф-я'!P1_SCOPE_PROT34</definedName>
    <definedName name="SCOPE_PROT34" localSheetId="5">#REF!,P1_SCOPE_PROT34</definedName>
    <definedName name="SCOPE_PROT34" localSheetId="4">#REF!,P1_SCOPE_PROT34</definedName>
    <definedName name="SCOPE_PROT34" localSheetId="3">#REF!,P1_SCOPE_PROT34</definedName>
    <definedName name="SCOPE_PROT34">#REF!,P1_SCOPE_PROT34</definedName>
    <definedName name="SCOPE_PROT35" localSheetId="0">#REF!,#REF!,#REF!</definedName>
    <definedName name="SCOPE_PROT35">#REF!,#REF!,#REF!</definedName>
    <definedName name="SCOPE_PROT36" localSheetId="0">#REF!,#REF!</definedName>
    <definedName name="SCOPE_PROT36">#REF!,#REF!</definedName>
    <definedName name="SCOPE_PROT37" localSheetId="0">#REF!,#REF!,#REF!</definedName>
    <definedName name="SCOPE_PROT37">#REF!,#REF!,#REF!</definedName>
    <definedName name="SCOPE_PROT38" localSheetId="0">#REF!,#REF!,#REF!</definedName>
    <definedName name="SCOPE_PROT38">#REF!,#REF!,#REF!</definedName>
    <definedName name="SCOPE_PROT4" localSheetId="0">#REF!</definedName>
    <definedName name="SCOPE_PROT4">#REF!</definedName>
    <definedName name="SCOPE_PROT5" localSheetId="0">'Инф-я'!P1_SCOPE_PROT5,'Инф-я'!P2_SCOPE_PROT5</definedName>
    <definedName name="SCOPE_PROT5" localSheetId="5">P1_SCOPE_PROT5,P2_SCOPE_PROT5</definedName>
    <definedName name="SCOPE_PROT5" localSheetId="4">P1_SCOPE_PROT5,P2_SCOPE_PROT5</definedName>
    <definedName name="SCOPE_PROT5" localSheetId="3">P1_SCOPE_PROT5,P2_SCOPE_PROT5</definedName>
    <definedName name="SCOPE_PROT5">P1_SCOPE_PROT5,P2_SCOPE_PROT5</definedName>
    <definedName name="SCOPE_PROT6" localSheetId="0">#REF!,#REF!,#REF!</definedName>
    <definedName name="SCOPE_PROT6">#REF!,#REF!,#REF!</definedName>
    <definedName name="SCOPE_PROT7" localSheetId="0">#REF!,#REF!,#REF!,#REF!,#REF!</definedName>
    <definedName name="SCOPE_PROT7">#REF!,#REF!,#REF!,#REF!,#REF!</definedName>
    <definedName name="SCOPE_PROT8" localSheetId="0">#REF!,'Инф-я'!P1_SCOPE_PROT8,'Инф-я'!P2_SCOPE_PROT8,'Инф-я'!P3_SCOPE_PROT8,'Инф-я'!P4_SCOPE_PROT8,'Инф-я'!P5_SCOPE_PROT8,'Инф-я'!P6_SCOPE_PROT8</definedName>
    <definedName name="SCOPE_PROT8" localSheetId="5">#REF!,P1_SCOPE_PROT8,P2_SCOPE_PROT8,P3_SCOPE_PROT8,P4_SCOPE_PROT8,P5_SCOPE_PROT8,P6_SCOPE_PROT8</definedName>
    <definedName name="SCOPE_PROT8" localSheetId="4">#REF!,P1_SCOPE_PROT8,P2_SCOPE_PROT8,P3_SCOPE_PROT8,P4_SCOPE_PROT8,P5_SCOPE_PROT8,P6_SCOPE_PROT8</definedName>
    <definedName name="SCOPE_PROT8" localSheetId="3">#REF!,P1_SCOPE_PROT8,P2_SCOPE_PROT8,P3_SCOPE_PROT8,P4_SCOPE_PROT8,P5_SCOPE_PROT8,P6_SCOPE_PROT8</definedName>
    <definedName name="SCOPE_PROT8">#REF!,P1_SCOPE_PROT8,P2_SCOPE_PROT8,P3_SCOPE_PROT8,P4_SCOPE_PROT8,P5_SCOPE_PROT8,P6_SCOPE_PROT8</definedName>
    <definedName name="SCOPE_PROT9" localSheetId="0">#REF!</definedName>
    <definedName name="SCOPE_PROT9">#REF!</definedName>
    <definedName name="SCOPE_SV_PRT" localSheetId="0">P1_SCOPE_SV_PRT,P2_SCOPE_SV_PRT,P3_SCOPE_SV_PRT</definedName>
    <definedName name="SCOPE_SV_PRT" localSheetId="5">P1_SCOPE_SV_PRT,P2_SCOPE_SV_PRT,P3_SCOPE_SV_PRT</definedName>
    <definedName name="SCOPE_SV_PRT" localSheetId="4">P1_SCOPE_SV_PRT,P2_SCOPE_SV_PRT,P3_SCOPE_SV_PRT</definedName>
    <definedName name="SCOPE_SV_PRT" localSheetId="3">P1_SCOPE_SV_PRT,P2_SCOPE_SV_PRT,P3_SCOPE_SV_PRT</definedName>
    <definedName name="SCOPE_SV_PRT">P1_SCOPE_SV_PRT,P2_SCOPE_SV_PRT,P3_SCOPE_SV_PRT</definedName>
    <definedName name="sd">#N/A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it">#N/A</definedName>
    <definedName name="Soude" localSheetId="0">#REF!</definedName>
    <definedName name="Soude">#REF!</definedName>
    <definedName name="SoudeP97" localSheetId="0">#REF!</definedName>
    <definedName name="SoudeP97">#REF!</definedName>
    <definedName name="Staffing_Plan_1" localSheetId="0">#REF!</definedName>
    <definedName name="Staffing_Plan_1">#REF!</definedName>
    <definedName name="Staffing_Plan_2" localSheetId="0">#REF!</definedName>
    <definedName name="Staffing_Plan_2">#REF!</definedName>
    <definedName name="Statement_of_Cash_Flows" localSheetId="0">#REF!</definedName>
    <definedName name="Statement_of_Cash_Flows">#REF!</definedName>
    <definedName name="sub_1012" localSheetId="5">'Корр. КНК'!$A$41</definedName>
    <definedName name="sub_1013" localSheetId="5">'Корр. КНК'!$A$42</definedName>
    <definedName name="sub_1014" localSheetId="5">'Корр. КНК'!$A$43</definedName>
    <definedName name="sub_1015" localSheetId="5">'Корр. КНК'!$A$44</definedName>
    <definedName name="sub_1016" localSheetId="5">'Корр. КНК'!$A$45</definedName>
    <definedName name="sub_1017" localSheetId="5">'Корр. КНК'!$A$46</definedName>
    <definedName name="sub_1018" localSheetId="5">'Корр. КНК'!$A$47</definedName>
    <definedName name="sub_1019" localSheetId="5">'Корр. КНК'!$A$48</definedName>
    <definedName name="sub_1021" localSheetId="5">'Корр. КНК'!$A$58</definedName>
    <definedName name="sub_1022" localSheetId="5">'Корр. КНК'!$A$59</definedName>
    <definedName name="sub_1023" localSheetId="5">'Корр. КНК'!$A$60</definedName>
    <definedName name="sub_1024" localSheetId="5">'Корр. КНК'!$A$61</definedName>
    <definedName name="sub_1025" localSheetId="5">'Корр. КНК'!$A$62</definedName>
    <definedName name="sub_1026" localSheetId="5">'Корр. КНК'!$A$63</definedName>
    <definedName name="sub_1027" localSheetId="5">'Корр. КНК'!$A$64</definedName>
    <definedName name="sub_1028" localSheetId="5">'Корр. КНК'!$A$65</definedName>
    <definedName name="sub_13001" localSheetId="3">'Форма 8.3'!#REF!</definedName>
    <definedName name="sub_13002" localSheetId="3">'Форма 8.3'!#REF!</definedName>
    <definedName name="sub_13003" localSheetId="3">'Форма 8.3'!#REF!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 localSheetId="0">#REF!</definedName>
    <definedName name="t_year">#REF!</definedName>
    <definedName name="T2_DiapProt" localSheetId="0">P1_T2_DiapProt,P2_T2_DiapProt</definedName>
    <definedName name="T2_DiapProt" localSheetId="5">P1_T2_DiapProt,P2_T2_DiapProt</definedName>
    <definedName name="T2_DiapProt" localSheetId="4">P1_T2_DiapProt,P2_T2_DiapProt</definedName>
    <definedName name="T2_DiapProt" localSheetId="3">P1_T2_DiapProt,P2_T2_DiapProt</definedName>
    <definedName name="T2_DiapProt">P1_T2_DiapProt,P2_T2_DiapProt</definedName>
    <definedName name="T3?L1.4.1" localSheetId="0">#REF!</definedName>
    <definedName name="T3?L1.4.1">#REF!</definedName>
    <definedName name="T3?L1.5.1" localSheetId="0">#REF!</definedName>
    <definedName name="T3?L1.5.1">#REF!</definedName>
    <definedName name="T6_Protect" localSheetId="0">P1_T6_Protect,P2_T6_Protect</definedName>
    <definedName name="T6_Protect" localSheetId="5">P1_T6_Protect,P2_T6_Protect</definedName>
    <definedName name="T6_Protect" localSheetId="4">P1_T6_Protect,P2_T6_Protect</definedName>
    <definedName name="T6_Protect" localSheetId="3">P1_T6_Protect,P2_T6_Protect</definedName>
    <definedName name="T6_Protect">P1_T6_Protect,P2_T6_Protect</definedName>
    <definedName name="temp">#N/A</definedName>
    <definedName name="test">#N/A</definedName>
    <definedName name="test2">#N/A</definedName>
    <definedName name="TOTAL" localSheetId="0">P1_TOTAL,P2_TOTAL,P3_TOTAL,P4_TOTAL,P5_TOTAL</definedName>
    <definedName name="TOTAL" localSheetId="5">P1_TOTAL,P2_TOTAL,P3_TOTAL,P4_TOTAL,P5_TOTAL</definedName>
    <definedName name="TOTAL" localSheetId="4">P1_TOTAL,P2_TOTAL,P3_TOTAL,P4_TOTAL,P5_TOTAL</definedName>
    <definedName name="TOTAL" localSheetId="3">P1_TOTAL,P2_TOTAL,P3_TOTAL,P4_TOTAL,P5_TOTAL</definedName>
    <definedName name="TOTAL">P1_TOTAL,P2_TOTAL,P3_TOTAL,P4_TOTAL,P5_TOTAL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 localSheetId="5">Scheduled_Payment+Extra_Payment</definedName>
    <definedName name="Total_Payment" localSheetId="4">Scheduled_Payment+Extra_Payment</definedName>
    <definedName name="Total_Payment" localSheetId="3">Scheduled_Payment+Extra_Payment</definedName>
    <definedName name="Total_Payment">Scheduled_Payment+Extra_Payment</definedName>
    <definedName name="TRAILER_TOP">26</definedName>
    <definedName name="TRAILER_TOP_1">#N/A</definedName>
    <definedName name="us" localSheetId="0">#REF!</definedName>
    <definedName name="us">#REF!</definedName>
    <definedName name="USDRUS" localSheetId="0">#REF!</definedName>
    <definedName name="USDRUS">#REF!</definedName>
    <definedName name="uu" localSheetId="0">#REF!</definedName>
    <definedName name="uu">#REF!</definedName>
    <definedName name="Values_Entered" localSheetId="0">IF('Инф-я'!Loan_Amount*'Инф-я'!Interest_Rate*'Инф-я'!Loan_Years*'Инф-я'!Loan_Start&gt;0,1,0)</definedName>
    <definedName name="Values_Entered" localSheetId="5">IF(Loan_Amount*Interest_Rate*Loan_Years*Loan_Start&gt;0,1,0)</definedName>
    <definedName name="Values_Entered" localSheetId="4">IF(Loan_Amount*Interest_Rate*Loan_Years*Loan_Start&gt;0,1,0)</definedName>
    <definedName name="Values_Entered" localSheetId="3">IF(Loan_Amount*Interest_Rate*Loan_Years*Loan_Start&gt;0,1,0)</definedName>
    <definedName name="Values_Entered">IF(Loan_Amount*Interest_Rate*Loan_Years*Loan_Start&gt;0,1,0)</definedName>
    <definedName name="vasea" localSheetId="0">#REF!</definedName>
    <definedName name="vasea">#REF!</definedName>
    <definedName name="vbh">#N/A</definedName>
    <definedName name="version">[1]Инструкция!$B$2</definedName>
    <definedName name="vvvv" localSheetId="0" hidden="1">#REF!,#REF!,#REF!,#REF!,#REF!,#REF!,#REF!,#REF!</definedName>
    <definedName name="vvvv" hidden="1">#REF!,#REF!,#REF!,#REF!,#REF!,#REF!,#REF!,#REF!</definedName>
    <definedName name="w" localSheetId="0">#REF!</definedName>
    <definedName name="w">#REF!</definedName>
    <definedName name="wrk_f21" localSheetId="0">#REF!</definedName>
    <definedName name="wrk_f21">#REF!</definedName>
    <definedName name="wrk_f22" localSheetId="0">#REF!</definedName>
    <definedName name="wrk_f22">#REF!</definedName>
    <definedName name="wrk_f23" localSheetId="0">#REF!</definedName>
    <definedName name="wrk_f23">#REF!</definedName>
    <definedName name="wrk_f24" localSheetId="0">#REF!</definedName>
    <definedName name="wrk_f24">#REF!</definedName>
    <definedName name="wrk_f24_k" localSheetId="0">#REF!</definedName>
    <definedName name="wrk_f24_k">#REF!</definedName>
    <definedName name="wrn.1." localSheetId="0" hidden="1">{"konoplin - Личное представление",#N/A,TRUE,"ФинПлан_1кв";"konoplin - Личное представление",#N/A,TRUE,"ФинПлан_2кв"}</definedName>
    <definedName name="wrn.1." localSheetId="5" hidden="1">{"konoplin - Личное представление",#N/A,TRUE,"ФинПлан_1кв";"konoplin - Личное представление",#N/A,TRUE,"ФинПлан_2кв"}</definedName>
    <definedName name="wrn.1." localSheetId="4" hidden="1">{"konoplin - Личное представление",#N/A,TRUE,"ФинПлан_1кв";"konoplin - Личное представление",#N/A,TRUE,"ФинПлан_2кв"}</definedName>
    <definedName name="wrn.1." localSheetId="3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1._1" localSheetId="0" hidden="1">{"konoplin - Личное представление",#N/A,TRUE,"ФинПлан_1кв";"konoplin - Личное представление",#N/A,TRUE,"ФинПлан_2кв"}</definedName>
    <definedName name="wrn.1._1" localSheetId="5" hidden="1">{"konoplin - Личное представление",#N/A,TRUE,"ФинПлан_1кв";"konoplin - Личное представление",#N/A,TRUE,"ФинПлан_2кв"}</definedName>
    <definedName name="wrn.1._1" localSheetId="4" hidden="1">{"konoplin - Личное представление",#N/A,TRUE,"ФинПлан_1кв";"konoplin - Личное представление",#N/A,TRUE,"ФинПлан_2кв"}</definedName>
    <definedName name="wrn.1._1" localSheetId="3" hidden="1">{"konoplin - Личное представление",#N/A,TRUE,"ФинПлан_1кв";"konoplin - Личное представление",#N/A,TRUE,"ФинПлан_2кв"}</definedName>
    <definedName name="wrn.1._1" hidden="1">{"konoplin - Личное представление",#N/A,TRUE,"ФинПлан_1кв";"konoplin - Личное представление",#N/A,TRUE,"ФинПлан_2кв"}</definedName>
    <definedName name="wrn.1._2" localSheetId="0" hidden="1">{"konoplin - Личное представление",#N/A,TRUE,"ФинПлан_1кв";"konoplin - Личное представление",#N/A,TRUE,"ФинПлан_2кв"}</definedName>
    <definedName name="wrn.1._2" localSheetId="5" hidden="1">{"konoplin - Личное представление",#N/A,TRUE,"ФинПлан_1кв";"konoplin - Личное представление",#N/A,TRUE,"ФинПлан_2кв"}</definedName>
    <definedName name="wrn.1._2" localSheetId="4" hidden="1">{"konoplin - Личное представление",#N/A,TRUE,"ФинПлан_1кв";"konoplin - Личное представление",#N/A,TRUE,"ФинПлан_2кв"}</definedName>
    <definedName name="wrn.1._2" localSheetId="3" hidden="1">{"konoplin - Личное представление",#N/A,TRUE,"ФинПлан_1кв";"konoplin - Личное представление",#N/A,TRUE,"ФинПлан_2кв"}</definedName>
    <definedName name="wrn.1._2" hidden="1">{"konoplin - Личное представление",#N/A,TRUE,"ФинПлан_1кв";"konoplin - Личное представление",#N/A,TRUE,"ФинПлан_2кв"}</definedName>
    <definedName name="wrn.1._3" localSheetId="0" hidden="1">{"konoplin - Личное представление",#N/A,TRUE,"ФинПлан_1кв";"konoplin - Личное представление",#N/A,TRUE,"ФинПлан_2кв"}</definedName>
    <definedName name="wrn.1._3" localSheetId="5" hidden="1">{"konoplin - Личное представление",#N/A,TRUE,"ФинПлан_1кв";"konoplin - Личное представление",#N/A,TRUE,"ФинПлан_2кв"}</definedName>
    <definedName name="wrn.1._3" localSheetId="4" hidden="1">{"konoplin - Личное представление",#N/A,TRUE,"ФинПлан_1кв";"konoplin - Личное представление",#N/A,TRUE,"ФинПлан_2кв"}</definedName>
    <definedName name="wrn.1._3" localSheetId="3" hidden="1">{"konoplin - Личное представление",#N/A,TRUE,"ФинПлан_1кв";"konoplin - Личное представление",#N/A,TRUE,"ФинПлан_2кв"}</definedName>
    <definedName name="wrn.1._3" hidden="1">{"konoplin - Личное представление",#N/A,TRUE,"ФинПлан_1кв";"konoplin - Личное представление",#N/A,TRUE,"ФинПлан_2кв"}</definedName>
    <definedName name="wrn.1._4" localSheetId="0" hidden="1">{"konoplin - Личное представление",#N/A,TRUE,"ФинПлан_1кв";"konoplin - Личное представление",#N/A,TRUE,"ФинПлан_2кв"}</definedName>
    <definedName name="wrn.1._4" localSheetId="5" hidden="1">{"konoplin - Личное представление",#N/A,TRUE,"ФинПлан_1кв";"konoplin - Личное представление",#N/A,TRUE,"ФинПлан_2кв"}</definedName>
    <definedName name="wrn.1._4" localSheetId="4" hidden="1">{"konoplin - Личное представление",#N/A,TRUE,"ФинПлан_1кв";"konoplin - Личное представление",#N/A,TRUE,"ФинПлан_2кв"}</definedName>
    <definedName name="wrn.1._4" localSheetId="3" hidden="1">{"konoplin - Личное представление",#N/A,TRUE,"ФинПлан_1кв";"konoplin - Личное представление",#N/A,TRUE,"ФинПлан_2кв"}</definedName>
    <definedName name="wrn.1._4" hidden="1">{"konoplin - Личное представление",#N/A,TRUE,"ФинПлан_1кв";"konoplin - Личное представление",#N/A,TRUE,"ФинПлан_2кв"}</definedName>
    <definedName name="wrn.1._5" localSheetId="0" hidden="1">{"konoplin - Личное представление",#N/A,TRUE,"ФинПлан_1кв";"konoplin - Личное представление",#N/A,TRUE,"ФинПлан_2кв"}</definedName>
    <definedName name="wrn.1._5" localSheetId="5" hidden="1">{"konoplin - Личное представление",#N/A,TRUE,"ФинПлан_1кв";"konoplin - Личное представление",#N/A,TRUE,"ФинПлан_2кв"}</definedName>
    <definedName name="wrn.1._5" localSheetId="4" hidden="1">{"konoplin - Личное представление",#N/A,TRUE,"ФинПлан_1кв";"konoplin - Личное представление",#N/A,TRUE,"ФинПлан_2кв"}</definedName>
    <definedName name="wrn.1._5" localSheetId="3" hidden="1">{"konoplin - Личное представление",#N/A,TRUE,"ФинПлан_1кв";"konoplin - Личное представление",#N/A,TRUE,"ФинПлан_2кв"}</definedName>
    <definedName name="wrn.1._5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5" hidden="1">{#N/A,#N/A,TRUE,"Лист1";#N/A,#N/A,TRUE,"Лист2";#N/A,#N/A,TRUE,"Лист3"}</definedName>
    <definedName name="wrn.Сравнение._.с._.отраслями." localSheetId="4" hidden="1">{#N/A,#N/A,TRUE,"Лист1";#N/A,#N/A,TRUE,"Лист2";#N/A,#N/A,TRUE,"Лист3"}</definedName>
    <definedName name="wrn.Сравнение._.с._.отраслями." localSheetId="3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rn.Сравнение._.с._.отраслями._1" localSheetId="0" hidden="1">{#N/A,#N/A,TRUE,"Лист1";#N/A,#N/A,TRUE,"Лист2";#N/A,#N/A,TRUE,"Лист3"}</definedName>
    <definedName name="wrn.Сравнение._.с._.отраслями._1" localSheetId="5" hidden="1">{#N/A,#N/A,TRUE,"Лист1";#N/A,#N/A,TRUE,"Лист2";#N/A,#N/A,TRUE,"Лист3"}</definedName>
    <definedName name="wrn.Сравнение._.с._.отраслями._1" localSheetId="4" hidden="1">{#N/A,#N/A,TRUE,"Лист1";#N/A,#N/A,TRUE,"Лист2";#N/A,#N/A,TRUE,"Лист3"}</definedName>
    <definedName name="wrn.Сравнение._.с._.отраслями._1" localSheetId="3" hidden="1">{#N/A,#N/A,TRUE,"Лист1";#N/A,#N/A,TRUE,"Лист2";#N/A,#N/A,TRUE,"Лист3"}</definedName>
    <definedName name="wrn.Сравнение._.с._.отраслями._1" hidden="1">{#N/A,#N/A,TRUE,"Лист1";#N/A,#N/A,TRUE,"Лист2";#N/A,#N/A,TRUE,"Лист3"}</definedName>
    <definedName name="wrn.Сравнение._.с._.отраслями._2" localSheetId="0" hidden="1">{#N/A,#N/A,TRUE,"Лист1";#N/A,#N/A,TRUE,"Лист2";#N/A,#N/A,TRUE,"Лист3"}</definedName>
    <definedName name="wrn.Сравнение._.с._.отраслями._2" localSheetId="5" hidden="1">{#N/A,#N/A,TRUE,"Лист1";#N/A,#N/A,TRUE,"Лист2";#N/A,#N/A,TRUE,"Лист3"}</definedName>
    <definedName name="wrn.Сравнение._.с._.отраслями._2" localSheetId="4" hidden="1">{#N/A,#N/A,TRUE,"Лист1";#N/A,#N/A,TRUE,"Лист2";#N/A,#N/A,TRUE,"Лист3"}</definedName>
    <definedName name="wrn.Сравнение._.с._.отраслями._2" localSheetId="3" hidden="1">{#N/A,#N/A,TRUE,"Лист1";#N/A,#N/A,TRUE,"Лист2";#N/A,#N/A,TRUE,"Лист3"}</definedName>
    <definedName name="wrn.Сравнение._.с._.отраслями._2" hidden="1">{#N/A,#N/A,TRUE,"Лист1";#N/A,#N/A,TRUE,"Лист2";#N/A,#N/A,TRUE,"Лист3"}</definedName>
    <definedName name="wrn.Сравнение._.с._.отраслями._3" localSheetId="0" hidden="1">{#N/A,#N/A,TRUE,"Лист1";#N/A,#N/A,TRUE,"Лист2";#N/A,#N/A,TRUE,"Лист3"}</definedName>
    <definedName name="wrn.Сравнение._.с._.отраслями._3" localSheetId="5" hidden="1">{#N/A,#N/A,TRUE,"Лист1";#N/A,#N/A,TRUE,"Лист2";#N/A,#N/A,TRUE,"Лист3"}</definedName>
    <definedName name="wrn.Сравнение._.с._.отраслями._3" localSheetId="4" hidden="1">{#N/A,#N/A,TRUE,"Лист1";#N/A,#N/A,TRUE,"Лист2";#N/A,#N/A,TRUE,"Лист3"}</definedName>
    <definedName name="wrn.Сравнение._.с._.отраслями._3" localSheetId="3" hidden="1">{#N/A,#N/A,TRUE,"Лист1";#N/A,#N/A,TRUE,"Лист2";#N/A,#N/A,TRUE,"Лист3"}</definedName>
    <definedName name="wrn.Сравнение._.с._.отраслями._3" hidden="1">{#N/A,#N/A,TRUE,"Лист1";#N/A,#N/A,TRUE,"Лист2";#N/A,#N/A,TRUE,"Лист3"}</definedName>
    <definedName name="wrn.Сравнение._.с._.отраслями._4" localSheetId="0" hidden="1">{#N/A,#N/A,TRUE,"Лист1";#N/A,#N/A,TRUE,"Лист2";#N/A,#N/A,TRUE,"Лист3"}</definedName>
    <definedName name="wrn.Сравнение._.с._.отраслями._4" localSheetId="5" hidden="1">{#N/A,#N/A,TRUE,"Лист1";#N/A,#N/A,TRUE,"Лист2";#N/A,#N/A,TRUE,"Лист3"}</definedName>
    <definedName name="wrn.Сравнение._.с._.отраслями._4" localSheetId="4" hidden="1">{#N/A,#N/A,TRUE,"Лист1";#N/A,#N/A,TRUE,"Лист2";#N/A,#N/A,TRUE,"Лист3"}</definedName>
    <definedName name="wrn.Сравнение._.с._.отраслями._4" localSheetId="3" hidden="1">{#N/A,#N/A,TRUE,"Лист1";#N/A,#N/A,TRUE,"Лист2";#N/A,#N/A,TRUE,"Лист3"}</definedName>
    <definedName name="wrn.Сравнение._.с._.отраслями._4" hidden="1">{#N/A,#N/A,TRUE,"Лист1";#N/A,#N/A,TRUE,"Лист2";#N/A,#N/A,TRUE,"Лист3"}</definedName>
    <definedName name="wrn.Сравнение._.с._.отраслями._5" localSheetId="0" hidden="1">{#N/A,#N/A,TRUE,"Лист1";#N/A,#N/A,TRUE,"Лист2";#N/A,#N/A,TRUE,"Лист3"}</definedName>
    <definedName name="wrn.Сравнение._.с._.отраслями._5" localSheetId="5" hidden="1">{#N/A,#N/A,TRUE,"Лист1";#N/A,#N/A,TRUE,"Лист2";#N/A,#N/A,TRUE,"Лист3"}</definedName>
    <definedName name="wrn.Сравнение._.с._.отраслями._5" localSheetId="4" hidden="1">{#N/A,#N/A,TRUE,"Лист1";#N/A,#N/A,TRUE,"Лист2";#N/A,#N/A,TRUE,"Лист3"}</definedName>
    <definedName name="wrn.Сравнение._.с._.отраслями._5" localSheetId="3" hidden="1">{#N/A,#N/A,TRUE,"Лист1";#N/A,#N/A,TRUE,"Лист2";#N/A,#N/A,TRUE,"Лист3"}</definedName>
    <definedName name="wrn.Сравнение._.с._.отраслями._5" hidden="1">{#N/A,#N/A,TRUE,"Лист1";#N/A,#N/A,TRUE,"Лист2";#N/A,#N/A,TRUE,"Лист3"}</definedName>
    <definedName name="www">#N/A</definedName>
    <definedName name="xdgfg">#N/A</definedName>
    <definedName name="Years">[1]TEHSHEET!$E$2:$E$8</definedName>
    <definedName name="z" localSheetId="0">#REF!</definedName>
    <definedName name="z">#REF!</definedName>
    <definedName name="Z_30FEE15E_D26F_11D4_A6F7_00508B6A7686_.wvu.FilterData" localSheetId="0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hidden="1">#REF!</definedName>
    <definedName name="а">#N/A</definedName>
    <definedName name="а1" localSheetId="0">#REF!</definedName>
    <definedName name="а1">#REF!</definedName>
    <definedName name="а30" localSheetId="0">#REF!</definedName>
    <definedName name="а30">#REF!</definedName>
    <definedName name="аа">#N/A</definedName>
    <definedName name="АААААААА">#N/A</definedName>
    <definedName name="август" localSheetId="0">#REF!</definedName>
    <definedName name="август">#REF!</definedName>
    <definedName name="АВЧ_ВН" localSheetId="0">#REF!</definedName>
    <definedName name="АВЧ_ВН">#REF!</definedName>
    <definedName name="АВЧ_С" localSheetId="0">#REF!</definedName>
    <definedName name="АВЧ_С">#REF!</definedName>
    <definedName name="АВЧ_ТОЛ" localSheetId="0">#REF!</definedName>
    <definedName name="АВЧ_ТОЛ">#REF!</definedName>
    <definedName name="АВЧНЗ_АЛФ" localSheetId="0">#REF!</definedName>
    <definedName name="АВЧНЗ_АЛФ">#REF!</definedName>
    <definedName name="АВЧНЗ_МЕД" localSheetId="0">#REF!</definedName>
    <definedName name="АВЧНЗ_МЕД">#REF!</definedName>
    <definedName name="АВЧНЗ_ХЛБ" localSheetId="0">#REF!</definedName>
    <definedName name="АВЧНЗ_ХЛБ">#REF!</definedName>
    <definedName name="АВЧНЗ_ЭЛ" localSheetId="0">#REF!</definedName>
    <definedName name="АВЧНЗ_ЭЛ">#REF!</definedName>
    <definedName name="АЛ_АВЧ" localSheetId="0">#REF!</definedName>
    <definedName name="АЛ_АВЧ">#REF!</definedName>
    <definedName name="АЛ_АТЧ" localSheetId="0">#REF!</definedName>
    <definedName name="АЛ_АТЧ">#REF!</definedName>
    <definedName name="АЛ_Ф" localSheetId="0">#REF!</definedName>
    <definedName name="АЛ_Ф">#REF!</definedName>
    <definedName name="АЛ_Ф_" localSheetId="0">#REF!</definedName>
    <definedName name="АЛ_Ф_">#REF!</definedName>
    <definedName name="АЛ_Ф_ЗФА" localSheetId="0">#REF!</definedName>
    <definedName name="АЛ_Ф_ЗФА">#REF!</definedName>
    <definedName name="АЛ_Ф_Т" localSheetId="0">#REF!</definedName>
    <definedName name="АЛ_Ф_Т">#REF!</definedName>
    <definedName name="АЛЮМ_АВЧ" localSheetId="0">#REF!</definedName>
    <definedName name="АЛЮМ_АВЧ">#REF!</definedName>
    <definedName name="АЛЮМ_АТЧ" localSheetId="0">#REF!</definedName>
    <definedName name="АЛЮМ_АТЧ">#REF!</definedName>
    <definedName name="АН_Б" localSheetId="0">#REF!</definedName>
    <definedName name="АН_Б">#REF!</definedName>
    <definedName name="АН_М" localSheetId="0">#REF!</definedName>
    <definedName name="АН_М">#REF!</definedName>
    <definedName name="АН_М_" localSheetId="0">#REF!</definedName>
    <definedName name="АН_М_">#REF!</definedName>
    <definedName name="АН_С" localSheetId="0">#REF!</definedName>
    <definedName name="АН_С">#REF!</definedName>
    <definedName name="ап">#N/A</definedName>
    <definedName name="апак" localSheetId="0" hidden="1">#REF!,#REF!,#REF!,#REF!,#REF!,#REF!</definedName>
    <definedName name="апак" hidden="1">#REF!,#REF!,#REF!,#REF!,#REF!,#REF!</definedName>
    <definedName name="АПР_РУБ" localSheetId="0">#REF!</definedName>
    <definedName name="АПР_РУБ">#REF!</definedName>
    <definedName name="АПР_ТОН" localSheetId="0">#REF!</definedName>
    <definedName name="АПР_ТОН">#REF!</definedName>
    <definedName name="апрель">#N/A</definedName>
    <definedName name="АТЧНЗ_АМ" localSheetId="0">#REF!</definedName>
    <definedName name="АТЧНЗ_АМ">#REF!</definedName>
    <definedName name="АТЧНЗ_ГЛ" localSheetId="0">#REF!</definedName>
    <definedName name="АТЧНЗ_ГЛ">#REF!</definedName>
    <definedName name="АТЧНЗ_КР" localSheetId="0">#REF!</definedName>
    <definedName name="АТЧНЗ_КР">#REF!</definedName>
    <definedName name="АТЧНЗ_ЭЛ" localSheetId="0">#REF!</definedName>
    <definedName name="АТЧНЗ_ЭЛ">#REF!</definedName>
    <definedName name="б">#N/A</definedName>
    <definedName name="б1" localSheetId="0">#REF!</definedName>
    <definedName name="б1">#REF!</definedName>
    <definedName name="_xlnm.Database" localSheetId="0">#REF!</definedName>
    <definedName name="_xlnm.Database">#REF!</definedName>
    <definedName name="БазовыйПериод">[7]Заголовок!$B$15</definedName>
    <definedName name="БАР" localSheetId="0">#REF!</definedName>
    <definedName name="БАР">#REF!</definedName>
    <definedName name="БАР_" localSheetId="0">#REF!</definedName>
    <definedName name="БАР_">#REF!</definedName>
    <definedName name="бб">#N/A</definedName>
    <definedName name="ббббб">#N/A</definedName>
    <definedName name="бл" localSheetId="0">#REF!</definedName>
    <definedName name="бл">#REF!</definedName>
    <definedName name="Блок" localSheetId="0">#REF!</definedName>
    <definedName name="Блок">#REF!</definedName>
    <definedName name="в">#N/A</definedName>
    <definedName name="В_В" localSheetId="0">#REF!</definedName>
    <definedName name="В_В">#REF!</definedName>
    <definedName name="В_Т" localSheetId="0">#REF!</definedName>
    <definedName name="В_Т">#REF!</definedName>
    <definedName name="В_Э" localSheetId="0">#REF!</definedName>
    <definedName name="В_Э">#REF!</definedName>
    <definedName name="в23ё">#N/A</definedName>
    <definedName name="ва">#N/A</definedName>
    <definedName name="ВАЛОВЫЙ" localSheetId="0">#REF!</definedName>
    <definedName name="ВАЛОВЫЙ">#REF!</definedName>
    <definedName name="вв">#N/A</definedName>
    <definedName name="вв1">#N/A</definedName>
    <definedName name="ВВВВ" localSheetId="0">#REF!</definedName>
    <definedName name="ВВВВ">#REF!</definedName>
    <definedName name="ВН" localSheetId="0">#REF!</definedName>
    <definedName name="ВН">#REF!</definedName>
    <definedName name="ВН_3003_ДП" localSheetId="0">#REF!</definedName>
    <definedName name="ВН_3003_ДП">#REF!</definedName>
    <definedName name="ВН_АВЧ_ВН" localSheetId="0">#REF!</definedName>
    <definedName name="ВН_АВЧ_ВН">#REF!</definedName>
    <definedName name="ВН_АВЧ_ТОЛ" localSheetId="0">#REF!</definedName>
    <definedName name="ВН_АВЧ_ТОЛ">#REF!</definedName>
    <definedName name="ВН_АВЧ_ЭКС" localSheetId="0">#REF!</definedName>
    <definedName name="ВН_АВЧ_ЭКС">#REF!</definedName>
    <definedName name="ВН_АТЧ_ВН" localSheetId="0">#REF!</definedName>
    <definedName name="ВН_АТЧ_ВН">#REF!</definedName>
    <definedName name="ВН_АТЧ_ТОЛ" localSheetId="0">#REF!</definedName>
    <definedName name="ВН_АТЧ_ТОЛ">#REF!</definedName>
    <definedName name="ВН_АТЧ_ЭКС" localSheetId="0">#REF!</definedName>
    <definedName name="ВН_АТЧ_ЭКС">#REF!</definedName>
    <definedName name="ВН_Р" localSheetId="0">#REF!</definedName>
    <definedName name="ВН_Р">#REF!</definedName>
    <definedName name="ВН_С_ВН" localSheetId="0">#REF!</definedName>
    <definedName name="ВН_С_ВН">#REF!</definedName>
    <definedName name="ВН_С_ТОЛ" localSheetId="0">#REF!</definedName>
    <definedName name="ВН_С_ТОЛ">#REF!</definedName>
    <definedName name="ВН_С_ЭКС" localSheetId="0">#REF!</definedName>
    <definedName name="ВН_С_ЭКС">#REF!</definedName>
    <definedName name="ВН_Т" localSheetId="0">#REF!</definedName>
    <definedName name="ВН_Т">#REF!</definedName>
    <definedName name="ВНИТ" localSheetId="0">#REF!</definedName>
    <definedName name="ВНИТ">#REF!</definedName>
    <definedName name="ВОД_ОБ" localSheetId="0">#REF!</definedName>
    <definedName name="ВОД_ОБ">#REF!</definedName>
    <definedName name="ВОД_Т" localSheetId="0">#REF!</definedName>
    <definedName name="ВОД_Т">#REF!</definedName>
    <definedName name="ВОЗ" localSheetId="0">#REF!</definedName>
    <definedName name="ВОЗ">#REF!</definedName>
    <definedName name="Волгоградэнерго" localSheetId="0">#REF!</definedName>
    <definedName name="Волгоградэнерго">#REF!</definedName>
    <definedName name="ВСП" localSheetId="0">#REF!</definedName>
    <definedName name="ВСП">#REF!</definedName>
    <definedName name="ВСП1" localSheetId="0">#REF!</definedName>
    <definedName name="ВСП1">#REF!</definedName>
    <definedName name="ВСП2" localSheetId="0">#REF!</definedName>
    <definedName name="ВСП2">#REF!</definedName>
    <definedName name="ВСПОМОГ" localSheetId="0">#REF!</definedName>
    <definedName name="ВСПОМОГ">#REF!</definedName>
    <definedName name="ВТОМ" localSheetId="0">#REF!</definedName>
    <definedName name="ВТОМ">#REF!</definedName>
    <definedName name="второй" localSheetId="0">#REF!</definedName>
    <definedName name="второй">#REF!</definedName>
    <definedName name="вуув" localSheetId="0" hidden="1">{#N/A,#N/A,TRUE,"Лист1";#N/A,#N/A,TRUE,"Лист2";#N/A,#N/A,TRUE,"Лист3"}</definedName>
    <definedName name="вуув" localSheetId="5" hidden="1">{#N/A,#N/A,TRUE,"Лист1";#N/A,#N/A,TRUE,"Лист2";#N/A,#N/A,TRUE,"Лист3"}</definedName>
    <definedName name="вуув" localSheetId="4" hidden="1">{#N/A,#N/A,TRUE,"Лист1";#N/A,#N/A,TRUE,"Лист2";#N/A,#N/A,TRUE,"Лист3"}</definedName>
    <definedName name="вуув" localSheetId="3" hidden="1">{#N/A,#N/A,TRUE,"Лист1";#N/A,#N/A,TRUE,"Лист2";#N/A,#N/A,TRUE,"Лист3"}</definedName>
    <definedName name="вуув" hidden="1">{#N/A,#N/A,TRUE,"Лист1";#N/A,#N/A,TRUE,"Лист2";#N/A,#N/A,TRUE,"Лист3"}</definedName>
    <definedName name="вуув_1" localSheetId="0" hidden="1">{#N/A,#N/A,TRUE,"Лист1";#N/A,#N/A,TRUE,"Лист2";#N/A,#N/A,TRUE,"Лист3"}</definedName>
    <definedName name="вуув_1" localSheetId="5" hidden="1">{#N/A,#N/A,TRUE,"Лист1";#N/A,#N/A,TRUE,"Лист2";#N/A,#N/A,TRUE,"Лист3"}</definedName>
    <definedName name="вуув_1" localSheetId="4" hidden="1">{#N/A,#N/A,TRUE,"Лист1";#N/A,#N/A,TRUE,"Лист2";#N/A,#N/A,TRUE,"Лист3"}</definedName>
    <definedName name="вуув_1" localSheetId="3" hidden="1">{#N/A,#N/A,TRUE,"Лист1";#N/A,#N/A,TRUE,"Лист2";#N/A,#N/A,TRUE,"Лист3"}</definedName>
    <definedName name="вуув_1" hidden="1">{#N/A,#N/A,TRUE,"Лист1";#N/A,#N/A,TRUE,"Лист2";#N/A,#N/A,TRUE,"Лист3"}</definedName>
    <definedName name="вуув_2" localSheetId="0" hidden="1">{#N/A,#N/A,TRUE,"Лист1";#N/A,#N/A,TRUE,"Лист2";#N/A,#N/A,TRUE,"Лист3"}</definedName>
    <definedName name="вуув_2" localSheetId="5" hidden="1">{#N/A,#N/A,TRUE,"Лист1";#N/A,#N/A,TRUE,"Лист2";#N/A,#N/A,TRUE,"Лист3"}</definedName>
    <definedName name="вуув_2" localSheetId="4" hidden="1">{#N/A,#N/A,TRUE,"Лист1";#N/A,#N/A,TRUE,"Лист2";#N/A,#N/A,TRUE,"Лист3"}</definedName>
    <definedName name="вуув_2" localSheetId="3" hidden="1">{#N/A,#N/A,TRUE,"Лист1";#N/A,#N/A,TRUE,"Лист2";#N/A,#N/A,TRUE,"Лист3"}</definedName>
    <definedName name="вуув_2" hidden="1">{#N/A,#N/A,TRUE,"Лист1";#N/A,#N/A,TRUE,"Лист2";#N/A,#N/A,TRUE,"Лист3"}</definedName>
    <definedName name="вуув_3" localSheetId="0" hidden="1">{#N/A,#N/A,TRUE,"Лист1";#N/A,#N/A,TRUE,"Лист2";#N/A,#N/A,TRUE,"Лист3"}</definedName>
    <definedName name="вуув_3" localSheetId="5" hidden="1">{#N/A,#N/A,TRUE,"Лист1";#N/A,#N/A,TRUE,"Лист2";#N/A,#N/A,TRUE,"Лист3"}</definedName>
    <definedName name="вуув_3" localSheetId="4" hidden="1">{#N/A,#N/A,TRUE,"Лист1";#N/A,#N/A,TRUE,"Лист2";#N/A,#N/A,TRUE,"Лист3"}</definedName>
    <definedName name="вуув_3" localSheetId="3" hidden="1">{#N/A,#N/A,TRUE,"Лист1";#N/A,#N/A,TRUE,"Лист2";#N/A,#N/A,TRUE,"Лист3"}</definedName>
    <definedName name="вуув_3" hidden="1">{#N/A,#N/A,TRUE,"Лист1";#N/A,#N/A,TRUE,"Лист2";#N/A,#N/A,TRUE,"Лист3"}</definedName>
    <definedName name="вуув_4" localSheetId="0" hidden="1">{#N/A,#N/A,TRUE,"Лист1";#N/A,#N/A,TRUE,"Лист2";#N/A,#N/A,TRUE,"Лист3"}</definedName>
    <definedName name="вуув_4" localSheetId="5" hidden="1">{#N/A,#N/A,TRUE,"Лист1";#N/A,#N/A,TRUE,"Лист2";#N/A,#N/A,TRUE,"Лист3"}</definedName>
    <definedName name="вуув_4" localSheetId="4" hidden="1">{#N/A,#N/A,TRUE,"Лист1";#N/A,#N/A,TRUE,"Лист2";#N/A,#N/A,TRUE,"Лист3"}</definedName>
    <definedName name="вуув_4" localSheetId="3" hidden="1">{#N/A,#N/A,TRUE,"Лист1";#N/A,#N/A,TRUE,"Лист2";#N/A,#N/A,TRUE,"Лист3"}</definedName>
    <definedName name="вуув_4" hidden="1">{#N/A,#N/A,TRUE,"Лист1";#N/A,#N/A,TRUE,"Лист2";#N/A,#N/A,TRUE,"Лист3"}</definedName>
    <definedName name="вуув_5" localSheetId="0" hidden="1">{#N/A,#N/A,TRUE,"Лист1";#N/A,#N/A,TRUE,"Лист2";#N/A,#N/A,TRUE,"Лист3"}</definedName>
    <definedName name="вуув_5" localSheetId="5" hidden="1">{#N/A,#N/A,TRUE,"Лист1";#N/A,#N/A,TRUE,"Лист2";#N/A,#N/A,TRUE,"Лист3"}</definedName>
    <definedName name="вуув_5" localSheetId="4" hidden="1">{#N/A,#N/A,TRUE,"Лист1";#N/A,#N/A,TRUE,"Лист2";#N/A,#N/A,TRUE,"Лист3"}</definedName>
    <definedName name="вуув_5" localSheetId="3" hidden="1">{#N/A,#N/A,TRUE,"Лист1";#N/A,#N/A,TRUE,"Лист2";#N/A,#N/A,TRUE,"Лист3"}</definedName>
    <definedName name="вуув_5" hidden="1">{#N/A,#N/A,TRUE,"Лист1";#N/A,#N/A,TRUE,"Лист2";#N/A,#N/A,TRUE,"Лист3"}</definedName>
    <definedName name="выв" localSheetId="0">#REF!</definedName>
    <definedName name="выв">#REF!</definedName>
    <definedName name="г">#N/A</definedName>
    <definedName name="ГАС_Ш" localSheetId="0">#REF!</definedName>
    <definedName name="ГАС_Ш">#REF!</definedName>
    <definedName name="гг" localSheetId="0">#REF!</definedName>
    <definedName name="гг">#REF!</definedName>
    <definedName name="ГИД" localSheetId="0">#REF!</definedName>
    <definedName name="ГИД">#REF!</definedName>
    <definedName name="ГИД_ЗФА" localSheetId="0">#REF!</definedName>
    <definedName name="ГИД_ЗФА">#REF!</definedName>
    <definedName name="ГЛ" localSheetId="0">#REF!</definedName>
    <definedName name="ГЛ">#REF!</definedName>
    <definedName name="ГЛ_" localSheetId="0">#REF!</definedName>
    <definedName name="ГЛ_">#REF!</definedName>
    <definedName name="ГЛ_Т" localSheetId="0">#REF!</definedName>
    <definedName name="ГЛ_Т">#REF!</definedName>
    <definedName name="ГЛ_Ш" localSheetId="0">#REF!</definedName>
    <definedName name="ГЛ_Ш">#REF!</definedName>
    <definedName name="глинозем" localSheetId="0">[0]!USD/1.701</definedName>
    <definedName name="глинозем" localSheetId="5">[0]!USD/1.701</definedName>
    <definedName name="глинозем" localSheetId="4">[0]!USD/1.701</definedName>
    <definedName name="глинозем" localSheetId="3">[0]!USD/1.701</definedName>
    <definedName name="глинозем">[0]!USD/1.701</definedName>
    <definedName name="ГР" localSheetId="0">#REF!</definedName>
    <definedName name="ГР">#REF!</definedName>
    <definedName name="грприрцфв00ав98" localSheetId="0" hidden="1">{#N/A,#N/A,TRUE,"Лист1";#N/A,#N/A,TRUE,"Лист2";#N/A,#N/A,TRUE,"Лист3"}</definedName>
    <definedName name="грприрцфв00ав98" localSheetId="5" hidden="1">{#N/A,#N/A,TRUE,"Лист1";#N/A,#N/A,TRUE,"Лист2";#N/A,#N/A,TRUE,"Лист3"}</definedName>
    <definedName name="грприрцфв00ав98" localSheetId="4" hidden="1">{#N/A,#N/A,TRUE,"Лист1";#N/A,#N/A,TRUE,"Лист2";#N/A,#N/A,TRUE,"Лист3"}</definedName>
    <definedName name="грприрцфв00ав98" localSheetId="3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прирцфв00ав98_1" localSheetId="0" hidden="1">{#N/A,#N/A,TRUE,"Лист1";#N/A,#N/A,TRUE,"Лист2";#N/A,#N/A,TRUE,"Лист3"}</definedName>
    <definedName name="грприрцфв00ав98_1" localSheetId="5" hidden="1">{#N/A,#N/A,TRUE,"Лист1";#N/A,#N/A,TRUE,"Лист2";#N/A,#N/A,TRUE,"Лист3"}</definedName>
    <definedName name="грприрцфв00ав98_1" localSheetId="4" hidden="1">{#N/A,#N/A,TRUE,"Лист1";#N/A,#N/A,TRUE,"Лист2";#N/A,#N/A,TRUE,"Лист3"}</definedName>
    <definedName name="грприрцфв00ав98_1" localSheetId="3" hidden="1">{#N/A,#N/A,TRUE,"Лист1";#N/A,#N/A,TRUE,"Лист2";#N/A,#N/A,TRUE,"Лист3"}</definedName>
    <definedName name="грприрцфв00ав98_1" hidden="1">{#N/A,#N/A,TRUE,"Лист1";#N/A,#N/A,TRUE,"Лист2";#N/A,#N/A,TRUE,"Лист3"}</definedName>
    <definedName name="грприрцфв00ав98_2" localSheetId="0" hidden="1">{#N/A,#N/A,TRUE,"Лист1";#N/A,#N/A,TRUE,"Лист2";#N/A,#N/A,TRUE,"Лист3"}</definedName>
    <definedName name="грприрцфв00ав98_2" localSheetId="5" hidden="1">{#N/A,#N/A,TRUE,"Лист1";#N/A,#N/A,TRUE,"Лист2";#N/A,#N/A,TRUE,"Лист3"}</definedName>
    <definedName name="грприрцфв00ав98_2" localSheetId="4" hidden="1">{#N/A,#N/A,TRUE,"Лист1";#N/A,#N/A,TRUE,"Лист2";#N/A,#N/A,TRUE,"Лист3"}</definedName>
    <definedName name="грприрцфв00ав98_2" localSheetId="3" hidden="1">{#N/A,#N/A,TRUE,"Лист1";#N/A,#N/A,TRUE,"Лист2";#N/A,#N/A,TRUE,"Лист3"}</definedName>
    <definedName name="грприрцфв00ав98_2" hidden="1">{#N/A,#N/A,TRUE,"Лист1";#N/A,#N/A,TRUE,"Лист2";#N/A,#N/A,TRUE,"Лист3"}</definedName>
    <definedName name="грприрцфв00ав98_3" localSheetId="0" hidden="1">{#N/A,#N/A,TRUE,"Лист1";#N/A,#N/A,TRUE,"Лист2";#N/A,#N/A,TRUE,"Лист3"}</definedName>
    <definedName name="грприрцфв00ав98_3" localSheetId="5" hidden="1">{#N/A,#N/A,TRUE,"Лист1";#N/A,#N/A,TRUE,"Лист2";#N/A,#N/A,TRUE,"Лист3"}</definedName>
    <definedName name="грприрцфв00ав98_3" localSheetId="4" hidden="1">{#N/A,#N/A,TRUE,"Лист1";#N/A,#N/A,TRUE,"Лист2";#N/A,#N/A,TRUE,"Лист3"}</definedName>
    <definedName name="грприрцфв00ав98_3" localSheetId="3" hidden="1">{#N/A,#N/A,TRUE,"Лист1";#N/A,#N/A,TRUE,"Лист2";#N/A,#N/A,TRUE,"Лист3"}</definedName>
    <definedName name="грприрцфв00ав98_3" hidden="1">{#N/A,#N/A,TRUE,"Лист1";#N/A,#N/A,TRUE,"Лист2";#N/A,#N/A,TRUE,"Лист3"}</definedName>
    <definedName name="грприрцфв00ав98_4" localSheetId="0" hidden="1">{#N/A,#N/A,TRUE,"Лист1";#N/A,#N/A,TRUE,"Лист2";#N/A,#N/A,TRUE,"Лист3"}</definedName>
    <definedName name="грприрцфв00ав98_4" localSheetId="5" hidden="1">{#N/A,#N/A,TRUE,"Лист1";#N/A,#N/A,TRUE,"Лист2";#N/A,#N/A,TRUE,"Лист3"}</definedName>
    <definedName name="грприрцфв00ав98_4" localSheetId="4" hidden="1">{#N/A,#N/A,TRUE,"Лист1";#N/A,#N/A,TRUE,"Лист2";#N/A,#N/A,TRUE,"Лист3"}</definedName>
    <definedName name="грприрцфв00ав98_4" localSheetId="3" hidden="1">{#N/A,#N/A,TRUE,"Лист1";#N/A,#N/A,TRUE,"Лист2";#N/A,#N/A,TRUE,"Лист3"}</definedName>
    <definedName name="грприрцфв00ав98_4" hidden="1">{#N/A,#N/A,TRUE,"Лист1";#N/A,#N/A,TRUE,"Лист2";#N/A,#N/A,TRUE,"Лист3"}</definedName>
    <definedName name="грприрцфв00ав98_5" localSheetId="0" hidden="1">{#N/A,#N/A,TRUE,"Лист1";#N/A,#N/A,TRUE,"Лист2";#N/A,#N/A,TRUE,"Лист3"}</definedName>
    <definedName name="грприрцфв00ав98_5" localSheetId="5" hidden="1">{#N/A,#N/A,TRUE,"Лист1";#N/A,#N/A,TRUE,"Лист2";#N/A,#N/A,TRUE,"Лист3"}</definedName>
    <definedName name="грприрцфв00ав98_5" localSheetId="4" hidden="1">{#N/A,#N/A,TRUE,"Лист1";#N/A,#N/A,TRUE,"Лист2";#N/A,#N/A,TRUE,"Лист3"}</definedName>
    <definedName name="грприрцфв00ав98_5" localSheetId="3" hidden="1">{#N/A,#N/A,TRUE,"Лист1";#N/A,#N/A,TRUE,"Лист2";#N/A,#N/A,TRUE,"Лист3"}</definedName>
    <definedName name="грприрцфв00ав98_5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localSheetId="5" hidden="1">{#N/A,#N/A,TRUE,"Лист1";#N/A,#N/A,TRUE,"Лист2";#N/A,#N/A,TRUE,"Лист3"}</definedName>
    <definedName name="грфинцкавг98Х" localSheetId="4" hidden="1">{#N/A,#N/A,TRUE,"Лист1";#N/A,#N/A,TRUE,"Лист2";#N/A,#N/A,TRUE,"Лист3"}</definedName>
    <definedName name="грфинцкавг98Х" localSheetId="3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рфинцкавг98Х_1" localSheetId="0" hidden="1">{#N/A,#N/A,TRUE,"Лист1";#N/A,#N/A,TRUE,"Лист2";#N/A,#N/A,TRUE,"Лист3"}</definedName>
    <definedName name="грфинцкавг98Х_1" localSheetId="5" hidden="1">{#N/A,#N/A,TRUE,"Лист1";#N/A,#N/A,TRUE,"Лист2";#N/A,#N/A,TRUE,"Лист3"}</definedName>
    <definedName name="грфинцкавг98Х_1" localSheetId="4" hidden="1">{#N/A,#N/A,TRUE,"Лист1";#N/A,#N/A,TRUE,"Лист2";#N/A,#N/A,TRUE,"Лист3"}</definedName>
    <definedName name="грфинцкавг98Х_1" localSheetId="3" hidden="1">{#N/A,#N/A,TRUE,"Лист1";#N/A,#N/A,TRUE,"Лист2";#N/A,#N/A,TRUE,"Лист3"}</definedName>
    <definedName name="грфинцкавг98Х_1" hidden="1">{#N/A,#N/A,TRUE,"Лист1";#N/A,#N/A,TRUE,"Лист2";#N/A,#N/A,TRUE,"Лист3"}</definedName>
    <definedName name="грфинцкавг98Х_2" localSheetId="0" hidden="1">{#N/A,#N/A,TRUE,"Лист1";#N/A,#N/A,TRUE,"Лист2";#N/A,#N/A,TRUE,"Лист3"}</definedName>
    <definedName name="грфинцкавг98Х_2" localSheetId="5" hidden="1">{#N/A,#N/A,TRUE,"Лист1";#N/A,#N/A,TRUE,"Лист2";#N/A,#N/A,TRUE,"Лист3"}</definedName>
    <definedName name="грфинцкавг98Х_2" localSheetId="4" hidden="1">{#N/A,#N/A,TRUE,"Лист1";#N/A,#N/A,TRUE,"Лист2";#N/A,#N/A,TRUE,"Лист3"}</definedName>
    <definedName name="грфинцкавг98Х_2" localSheetId="3" hidden="1">{#N/A,#N/A,TRUE,"Лист1";#N/A,#N/A,TRUE,"Лист2";#N/A,#N/A,TRUE,"Лист3"}</definedName>
    <definedName name="грфинцкавг98Х_2" hidden="1">{#N/A,#N/A,TRUE,"Лист1";#N/A,#N/A,TRUE,"Лист2";#N/A,#N/A,TRUE,"Лист3"}</definedName>
    <definedName name="грфинцкавг98Х_3" localSheetId="0" hidden="1">{#N/A,#N/A,TRUE,"Лист1";#N/A,#N/A,TRUE,"Лист2";#N/A,#N/A,TRUE,"Лист3"}</definedName>
    <definedName name="грфинцкавг98Х_3" localSheetId="5" hidden="1">{#N/A,#N/A,TRUE,"Лист1";#N/A,#N/A,TRUE,"Лист2";#N/A,#N/A,TRUE,"Лист3"}</definedName>
    <definedName name="грфинцкавг98Х_3" localSheetId="4" hidden="1">{#N/A,#N/A,TRUE,"Лист1";#N/A,#N/A,TRUE,"Лист2";#N/A,#N/A,TRUE,"Лист3"}</definedName>
    <definedName name="грфинцкавг98Х_3" localSheetId="3" hidden="1">{#N/A,#N/A,TRUE,"Лист1";#N/A,#N/A,TRUE,"Лист2";#N/A,#N/A,TRUE,"Лист3"}</definedName>
    <definedName name="грфинцкавг98Х_3" hidden="1">{#N/A,#N/A,TRUE,"Лист1";#N/A,#N/A,TRUE,"Лист2";#N/A,#N/A,TRUE,"Лист3"}</definedName>
    <definedName name="грфинцкавг98Х_4" localSheetId="0" hidden="1">{#N/A,#N/A,TRUE,"Лист1";#N/A,#N/A,TRUE,"Лист2";#N/A,#N/A,TRUE,"Лист3"}</definedName>
    <definedName name="грфинцкавг98Х_4" localSheetId="5" hidden="1">{#N/A,#N/A,TRUE,"Лист1";#N/A,#N/A,TRUE,"Лист2";#N/A,#N/A,TRUE,"Лист3"}</definedName>
    <definedName name="грфинцкавг98Х_4" localSheetId="4" hidden="1">{#N/A,#N/A,TRUE,"Лист1";#N/A,#N/A,TRUE,"Лист2";#N/A,#N/A,TRUE,"Лист3"}</definedName>
    <definedName name="грфинцкавг98Х_4" localSheetId="3" hidden="1">{#N/A,#N/A,TRUE,"Лист1";#N/A,#N/A,TRUE,"Лист2";#N/A,#N/A,TRUE,"Лист3"}</definedName>
    <definedName name="грфинцкавг98Х_4" hidden="1">{#N/A,#N/A,TRUE,"Лист1";#N/A,#N/A,TRUE,"Лист2";#N/A,#N/A,TRUE,"Лист3"}</definedName>
    <definedName name="грфинцкавг98Х_5" localSheetId="0" hidden="1">{#N/A,#N/A,TRUE,"Лист1";#N/A,#N/A,TRUE,"Лист2";#N/A,#N/A,TRUE,"Лист3"}</definedName>
    <definedName name="грфинцкавг98Х_5" localSheetId="5" hidden="1">{#N/A,#N/A,TRUE,"Лист1";#N/A,#N/A,TRUE,"Лист2";#N/A,#N/A,TRUE,"Лист3"}</definedName>
    <definedName name="грфинцкавг98Х_5" localSheetId="4" hidden="1">{#N/A,#N/A,TRUE,"Лист1";#N/A,#N/A,TRUE,"Лист2";#N/A,#N/A,TRUE,"Лист3"}</definedName>
    <definedName name="грфинцкавг98Х_5" localSheetId="3" hidden="1">{#N/A,#N/A,TRUE,"Лист1";#N/A,#N/A,TRUE,"Лист2";#N/A,#N/A,TRUE,"Лист3"}</definedName>
    <definedName name="грфинцкавг98Х_5" hidden="1">{#N/A,#N/A,TRUE,"Лист1";#N/A,#N/A,TRUE,"Лист2";#N/A,#N/A,TRUE,"Лист3"}</definedName>
    <definedName name="ДАВ_ЖИД" localSheetId="0">#REF!</definedName>
    <definedName name="ДАВ_ЖИД">#REF!</definedName>
    <definedName name="ДАВ_МЕЛК" localSheetId="0">#REF!</definedName>
    <definedName name="ДАВ_МЕЛК">#REF!</definedName>
    <definedName name="ДАВ_СЛИТКИ" localSheetId="0">#REF!</definedName>
    <definedName name="ДАВ_СЛИТКИ">#REF!</definedName>
    <definedName name="Дав_тв" localSheetId="0">#REF!</definedName>
    <definedName name="Дав_тв">#REF!</definedName>
    <definedName name="ДАВ_ШТАН" localSheetId="0">#REF!</definedName>
    <definedName name="ДАВ_ШТАН">#REF!</definedName>
    <definedName name="ДАВАЛЬЧЕСИЙ" localSheetId="0">#REF!</definedName>
    <definedName name="ДАВАЛЬЧЕСИЙ">#REF!</definedName>
    <definedName name="ДАВАЛЬЧЕСКИЙ" localSheetId="0">#REF!</definedName>
    <definedName name="ДАВАЛЬЧЕСКИЙ">#REF!</definedName>
    <definedName name="Дв">#N/A</definedName>
    <definedName name="декабрь" localSheetId="0">#REF!</definedName>
    <definedName name="декабрь">#REF!</definedName>
    <definedName name="ДИЗТОПЛИВО" localSheetId="0">#REF!</definedName>
    <definedName name="ДИЗТОПЛИВО">#REF!</definedName>
    <definedName name="ДИМА" localSheetId="0">#REF!</definedName>
    <definedName name="ДИМА">#REF!</definedName>
    <definedName name="длтомионп">#N/A</definedName>
    <definedName name="доля_проч_ф" localSheetId="0">#REF!</definedName>
    <definedName name="доля_проч_ф">#REF!</definedName>
    <definedName name="доля_прочая" localSheetId="0">#REF!</definedName>
    <definedName name="доля_прочая">#REF!</definedName>
    <definedName name="доля_прочая_98_ав" localSheetId="0">#REF!</definedName>
    <definedName name="доля_прочая_98_ав">#REF!</definedName>
    <definedName name="доля_прочая_ав" localSheetId="0">#REF!</definedName>
    <definedName name="доля_прочая_ав">#REF!</definedName>
    <definedName name="доля_прочая_ф" localSheetId="0">#REF!</definedName>
    <definedName name="доля_прочая_ф">#REF!</definedName>
    <definedName name="доля_т_ф" localSheetId="0">#REF!</definedName>
    <definedName name="доля_т_ф">#REF!</definedName>
    <definedName name="доля_теп_1" localSheetId="0">#REF!</definedName>
    <definedName name="доля_теп_1">#REF!</definedName>
    <definedName name="доля_теп_2" localSheetId="0">#REF!</definedName>
    <definedName name="доля_теп_2">#REF!</definedName>
    <definedName name="доля_теп_3" localSheetId="0">#REF!</definedName>
    <definedName name="доля_теп_3">#REF!</definedName>
    <definedName name="доля_тепло" localSheetId="0">#REF!</definedName>
    <definedName name="доля_тепло">#REF!</definedName>
    <definedName name="доля_эл_1" localSheetId="0">#REF!</definedName>
    <definedName name="доля_эл_1">#REF!</definedName>
    <definedName name="доля_эл_2" localSheetId="0">#REF!</definedName>
    <definedName name="доля_эл_2">#REF!</definedName>
    <definedName name="доля_эл_3" localSheetId="0">#REF!</definedName>
    <definedName name="доля_эл_3">#REF!</definedName>
    <definedName name="доля_эл_ф" localSheetId="0">#REF!</definedName>
    <definedName name="доля_эл_ф">#REF!</definedName>
    <definedName name="доля_электра" localSheetId="0">#REF!</definedName>
    <definedName name="доля_электра">#REF!</definedName>
    <definedName name="доля_электра_99" localSheetId="0">#REF!</definedName>
    <definedName name="доля_электра_99">#REF!</definedName>
    <definedName name="е">#N/A</definedName>
    <definedName name="ж">#N/A</definedName>
    <definedName name="жжжжжжж">#N/A</definedName>
    <definedName name="ЖИДКИЙ" localSheetId="0">#REF!</definedName>
    <definedName name="ЖИДКИЙ">#REF!</definedName>
    <definedName name="з">#N/A</definedName>
    <definedName name="З0" localSheetId="0">#REF!</definedName>
    <definedName name="З0">#REF!</definedName>
    <definedName name="З1" localSheetId="0">#REF!</definedName>
    <definedName name="З1">#REF!</definedName>
    <definedName name="З10" localSheetId="0">#REF!</definedName>
    <definedName name="З10">#REF!</definedName>
    <definedName name="З11" localSheetId="0">#REF!</definedName>
    <definedName name="З11">#REF!</definedName>
    <definedName name="З12" localSheetId="0">#REF!</definedName>
    <definedName name="З12">#REF!</definedName>
    <definedName name="З13" localSheetId="0">#REF!</definedName>
    <definedName name="З13">#REF!</definedName>
    <definedName name="З14" localSheetId="0">#REF!</definedName>
    <definedName name="З14">#REF!</definedName>
    <definedName name="З2" localSheetId="0">#REF!</definedName>
    <definedName name="З2">#REF!</definedName>
    <definedName name="З3" localSheetId="0">#REF!</definedName>
    <definedName name="З3">#REF!</definedName>
    <definedName name="З4" localSheetId="0">#REF!</definedName>
    <definedName name="З4">#REF!</definedName>
    <definedName name="З5" localSheetId="0">#REF!</definedName>
    <definedName name="З5">#REF!</definedName>
    <definedName name="З6" localSheetId="0">#REF!</definedName>
    <definedName name="З6">#REF!</definedName>
    <definedName name="З7" localSheetId="0">#REF!</definedName>
    <definedName name="З7">#REF!</definedName>
    <definedName name="З8" localSheetId="0">#REF!</definedName>
    <definedName name="З8">#REF!</definedName>
    <definedName name="З9" localSheetId="0">#REF!</definedName>
    <definedName name="З9">#REF!</definedName>
    <definedName name="_xlnm.Print_Titles" localSheetId="0">#REF!</definedName>
    <definedName name="_xlnm.Print_Titles">#REF!</definedName>
    <definedName name="ЗАРПЛАТА" localSheetId="0">#REF!</definedName>
    <definedName name="ЗАРПЛАТА">#REF!</definedName>
    <definedName name="ззззз" localSheetId="0">#REF!</definedName>
    <definedName name="ззззз">#REF!</definedName>
    <definedName name="ззззззззззззззззззззз">#N/A</definedName>
    <definedName name="Зин">#N/A</definedName>
    <definedName name="ЗП1">[8]Лист13!$A$2</definedName>
    <definedName name="ЗП2">[8]Лист13!$B$2</definedName>
    <definedName name="ЗП3">[8]Лист13!$C$2</definedName>
    <definedName name="ЗП4">[8]Лист13!$D$2</definedName>
    <definedName name="и">#N/A</definedName>
    <definedName name="ИЗВ_М" localSheetId="0">#REF!</definedName>
    <definedName name="ИЗВ_М">#REF!</definedName>
    <definedName name="ИЗМНЗП_АВЧ" localSheetId="0">#REF!</definedName>
    <definedName name="ИЗМНЗП_АВЧ">#REF!</definedName>
    <definedName name="ИЗМНЗП_АТЧ" localSheetId="0">#REF!</definedName>
    <definedName name="ИЗМНЗП_АТЧ">#REF!</definedName>
    <definedName name="ии" localSheetId="0">#REF!</definedName>
    <definedName name="ии">#REF!</definedName>
    <definedName name="индцкавг98" localSheetId="0" hidden="1">{#N/A,#N/A,TRUE,"Лист1";#N/A,#N/A,TRUE,"Лист2";#N/A,#N/A,TRUE,"Лист3"}</definedName>
    <definedName name="индцкавг98" localSheetId="5" hidden="1">{#N/A,#N/A,TRUE,"Лист1";#N/A,#N/A,TRUE,"Лист2";#N/A,#N/A,TRUE,"Лист3"}</definedName>
    <definedName name="индцкавг98" localSheetId="4" hidden="1">{#N/A,#N/A,TRUE,"Лист1";#N/A,#N/A,TRUE,"Лист2";#N/A,#N/A,TRUE,"Лист3"}</definedName>
    <definedName name="индцкавг98" localSheetId="3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ндцкавг98_1" localSheetId="0" hidden="1">{#N/A,#N/A,TRUE,"Лист1";#N/A,#N/A,TRUE,"Лист2";#N/A,#N/A,TRUE,"Лист3"}</definedName>
    <definedName name="индцкавг98_1" localSheetId="5" hidden="1">{#N/A,#N/A,TRUE,"Лист1";#N/A,#N/A,TRUE,"Лист2";#N/A,#N/A,TRUE,"Лист3"}</definedName>
    <definedName name="индцкавг98_1" localSheetId="4" hidden="1">{#N/A,#N/A,TRUE,"Лист1";#N/A,#N/A,TRUE,"Лист2";#N/A,#N/A,TRUE,"Лист3"}</definedName>
    <definedName name="индцкавг98_1" localSheetId="3" hidden="1">{#N/A,#N/A,TRUE,"Лист1";#N/A,#N/A,TRUE,"Лист2";#N/A,#N/A,TRUE,"Лист3"}</definedName>
    <definedName name="индцкавг98_1" hidden="1">{#N/A,#N/A,TRUE,"Лист1";#N/A,#N/A,TRUE,"Лист2";#N/A,#N/A,TRUE,"Лист3"}</definedName>
    <definedName name="индцкавг98_2" localSheetId="0" hidden="1">{#N/A,#N/A,TRUE,"Лист1";#N/A,#N/A,TRUE,"Лист2";#N/A,#N/A,TRUE,"Лист3"}</definedName>
    <definedName name="индцкавг98_2" localSheetId="5" hidden="1">{#N/A,#N/A,TRUE,"Лист1";#N/A,#N/A,TRUE,"Лист2";#N/A,#N/A,TRUE,"Лист3"}</definedName>
    <definedName name="индцкавг98_2" localSheetId="4" hidden="1">{#N/A,#N/A,TRUE,"Лист1";#N/A,#N/A,TRUE,"Лист2";#N/A,#N/A,TRUE,"Лист3"}</definedName>
    <definedName name="индцкавг98_2" localSheetId="3" hidden="1">{#N/A,#N/A,TRUE,"Лист1";#N/A,#N/A,TRUE,"Лист2";#N/A,#N/A,TRUE,"Лист3"}</definedName>
    <definedName name="индцкавг98_2" hidden="1">{#N/A,#N/A,TRUE,"Лист1";#N/A,#N/A,TRUE,"Лист2";#N/A,#N/A,TRUE,"Лист3"}</definedName>
    <definedName name="индцкавг98_3" localSheetId="0" hidden="1">{#N/A,#N/A,TRUE,"Лист1";#N/A,#N/A,TRUE,"Лист2";#N/A,#N/A,TRUE,"Лист3"}</definedName>
    <definedName name="индцкавг98_3" localSheetId="5" hidden="1">{#N/A,#N/A,TRUE,"Лист1";#N/A,#N/A,TRUE,"Лист2";#N/A,#N/A,TRUE,"Лист3"}</definedName>
    <definedName name="индцкавг98_3" localSheetId="4" hidden="1">{#N/A,#N/A,TRUE,"Лист1";#N/A,#N/A,TRUE,"Лист2";#N/A,#N/A,TRUE,"Лист3"}</definedName>
    <definedName name="индцкавг98_3" localSheetId="3" hidden="1">{#N/A,#N/A,TRUE,"Лист1";#N/A,#N/A,TRUE,"Лист2";#N/A,#N/A,TRUE,"Лист3"}</definedName>
    <definedName name="индцкавг98_3" hidden="1">{#N/A,#N/A,TRUE,"Лист1";#N/A,#N/A,TRUE,"Лист2";#N/A,#N/A,TRUE,"Лист3"}</definedName>
    <definedName name="индцкавг98_4" localSheetId="0" hidden="1">{#N/A,#N/A,TRUE,"Лист1";#N/A,#N/A,TRUE,"Лист2";#N/A,#N/A,TRUE,"Лист3"}</definedName>
    <definedName name="индцкавг98_4" localSheetId="5" hidden="1">{#N/A,#N/A,TRUE,"Лист1";#N/A,#N/A,TRUE,"Лист2";#N/A,#N/A,TRUE,"Лист3"}</definedName>
    <definedName name="индцкавг98_4" localSheetId="4" hidden="1">{#N/A,#N/A,TRUE,"Лист1";#N/A,#N/A,TRUE,"Лист2";#N/A,#N/A,TRUE,"Лист3"}</definedName>
    <definedName name="индцкавг98_4" localSheetId="3" hidden="1">{#N/A,#N/A,TRUE,"Лист1";#N/A,#N/A,TRUE,"Лист2";#N/A,#N/A,TRUE,"Лист3"}</definedName>
    <definedName name="индцкавг98_4" hidden="1">{#N/A,#N/A,TRUE,"Лист1";#N/A,#N/A,TRUE,"Лист2";#N/A,#N/A,TRUE,"Лист3"}</definedName>
    <definedName name="индцкавг98_5" localSheetId="0" hidden="1">{#N/A,#N/A,TRUE,"Лист1";#N/A,#N/A,TRUE,"Лист2";#N/A,#N/A,TRUE,"Лист3"}</definedName>
    <definedName name="индцкавг98_5" localSheetId="5" hidden="1">{#N/A,#N/A,TRUE,"Лист1";#N/A,#N/A,TRUE,"Лист2";#N/A,#N/A,TRUE,"Лист3"}</definedName>
    <definedName name="индцкавг98_5" localSheetId="4" hidden="1">{#N/A,#N/A,TRUE,"Лист1";#N/A,#N/A,TRUE,"Лист2";#N/A,#N/A,TRUE,"Лист3"}</definedName>
    <definedName name="индцкавг98_5" localSheetId="3" hidden="1">{#N/A,#N/A,TRUE,"Лист1";#N/A,#N/A,TRUE,"Лист2";#N/A,#N/A,TRUE,"Лист3"}</definedName>
    <definedName name="индцкавг98_5" hidden="1">{#N/A,#N/A,TRUE,"Лист1";#N/A,#N/A,TRUE,"Лист2";#N/A,#N/A,TRUE,"Лист3"}</definedName>
    <definedName name="ИТВСП" localSheetId="0">#REF!</definedName>
    <definedName name="ИТВСП">#REF!</definedName>
    <definedName name="ИТСЫР" localSheetId="0">#REF!</definedName>
    <definedName name="ИТСЫР">#REF!</definedName>
    <definedName name="ИТТР" localSheetId="0">#REF!</definedName>
    <definedName name="ИТТР">#REF!</definedName>
    <definedName name="ИТЭН" localSheetId="0">#REF!</definedName>
    <definedName name="ИТЭН">#REF!</definedName>
    <definedName name="июль" localSheetId="0">#REF!</definedName>
    <definedName name="июль">#REF!</definedName>
    <definedName name="ИЮН_РУБ" localSheetId="0">#REF!</definedName>
    <definedName name="ИЮН_РУБ">#REF!</definedName>
    <definedName name="ИЮН_ТОН" localSheetId="0">#REF!</definedName>
    <definedName name="ИЮН_ТОН">#REF!</definedName>
    <definedName name="июнь" localSheetId="0">#REF!</definedName>
    <definedName name="июнь">#REF!</definedName>
    <definedName name="й" localSheetId="0">P1_SCOPE_16_PRT,P2_SCOPE_16_PRT</definedName>
    <definedName name="й" localSheetId="5">P1_SCOPE_16_PRT,P2_SCOPE_16_PRT</definedName>
    <definedName name="й" localSheetId="4">P1_SCOPE_16_PRT,P2_SCOPE_16_PRT</definedName>
    <definedName name="й" localSheetId="3">P1_SCOPE_16_PRT,P2_SCOPE_16_PRT</definedName>
    <definedName name="й">P1_SCOPE_16_PRT,P2_SCOPE_16_PRT</definedName>
    <definedName name="й1">#N/A</definedName>
    <definedName name="йй">#N/A</definedName>
    <definedName name="йй1">#N/A</definedName>
    <definedName name="ййййййййййййй">#N/A</definedName>
    <definedName name="ЙЦУ" localSheetId="0">#REF!</definedName>
    <definedName name="ЙЦУ">#REF!</definedName>
    <definedName name="К_СЫР" localSheetId="0">#REF!</definedName>
    <definedName name="К_СЫР">#REF!</definedName>
    <definedName name="к1">#N/A</definedName>
    <definedName name="К2">#N/A</definedName>
    <definedName name="к3">#N/A</definedName>
    <definedName name="Кв" localSheetId="0">#REF!</definedName>
    <definedName name="Кв">#REF!</definedName>
    <definedName name="КВ1_РУБ" localSheetId="0">#REF!</definedName>
    <definedName name="КВ1_РУБ">#REF!</definedName>
    <definedName name="КВ1_ТОН" localSheetId="0">#REF!</definedName>
    <definedName name="КВ1_ТОН">#REF!</definedName>
    <definedName name="КВ2_РУБ" localSheetId="0">#REF!</definedName>
    <definedName name="КВ2_РУБ">#REF!</definedName>
    <definedName name="КВ2_ТОН" localSheetId="0">#REF!</definedName>
    <definedName name="КВ2_ТОН">#REF!</definedName>
    <definedName name="КВ3_РУБ" localSheetId="0">#REF!</definedName>
    <definedName name="КВ3_РУБ">#REF!</definedName>
    <definedName name="КВ3_ТОН" localSheetId="0">#REF!</definedName>
    <definedName name="КВ3_ТОН">#REF!</definedName>
    <definedName name="КВ4_РУБ" localSheetId="0">#REF!</definedName>
    <definedName name="КВ4_РУБ">#REF!</definedName>
    <definedName name="КВ4_ТОН" localSheetId="0">#REF!</definedName>
    <definedName name="КВ4_ТОН">#REF!</definedName>
    <definedName name="ке">#N/A</definedName>
    <definedName name="ке2">#N/A</definedName>
    <definedName name="кеппппппппппп" localSheetId="0" hidden="1">{#N/A,#N/A,TRUE,"Лист1";#N/A,#N/A,TRUE,"Лист2";#N/A,#N/A,TRUE,"Лист3"}</definedName>
    <definedName name="кеппппппппппп" localSheetId="5" hidden="1">{#N/A,#N/A,TRUE,"Лист1";#N/A,#N/A,TRUE,"Лист2";#N/A,#N/A,TRUE,"Лист3"}</definedName>
    <definedName name="кеппппппппппп" localSheetId="4" hidden="1">{#N/A,#N/A,TRUE,"Лист1";#N/A,#N/A,TRUE,"Лист2";#N/A,#N/A,TRUE,"Лист3"}</definedName>
    <definedName name="кеппппппппппп" localSheetId="3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еппппппппппп_1" localSheetId="0" hidden="1">{#N/A,#N/A,TRUE,"Лист1";#N/A,#N/A,TRUE,"Лист2";#N/A,#N/A,TRUE,"Лист3"}</definedName>
    <definedName name="кеппппппппппп_1" localSheetId="5" hidden="1">{#N/A,#N/A,TRUE,"Лист1";#N/A,#N/A,TRUE,"Лист2";#N/A,#N/A,TRUE,"Лист3"}</definedName>
    <definedName name="кеппппппппппп_1" localSheetId="4" hidden="1">{#N/A,#N/A,TRUE,"Лист1";#N/A,#N/A,TRUE,"Лист2";#N/A,#N/A,TRUE,"Лист3"}</definedName>
    <definedName name="кеппппппппппп_1" localSheetId="3" hidden="1">{#N/A,#N/A,TRUE,"Лист1";#N/A,#N/A,TRUE,"Лист2";#N/A,#N/A,TRUE,"Лист3"}</definedName>
    <definedName name="кеппппппппппп_1" hidden="1">{#N/A,#N/A,TRUE,"Лист1";#N/A,#N/A,TRUE,"Лист2";#N/A,#N/A,TRUE,"Лист3"}</definedName>
    <definedName name="кеппппппппппп_2" localSheetId="0" hidden="1">{#N/A,#N/A,TRUE,"Лист1";#N/A,#N/A,TRUE,"Лист2";#N/A,#N/A,TRUE,"Лист3"}</definedName>
    <definedName name="кеппппппппппп_2" localSheetId="5" hidden="1">{#N/A,#N/A,TRUE,"Лист1";#N/A,#N/A,TRUE,"Лист2";#N/A,#N/A,TRUE,"Лист3"}</definedName>
    <definedName name="кеппппппппппп_2" localSheetId="4" hidden="1">{#N/A,#N/A,TRUE,"Лист1";#N/A,#N/A,TRUE,"Лист2";#N/A,#N/A,TRUE,"Лист3"}</definedName>
    <definedName name="кеппппппппппп_2" localSheetId="3" hidden="1">{#N/A,#N/A,TRUE,"Лист1";#N/A,#N/A,TRUE,"Лист2";#N/A,#N/A,TRUE,"Лист3"}</definedName>
    <definedName name="кеппппппппппп_2" hidden="1">{#N/A,#N/A,TRUE,"Лист1";#N/A,#N/A,TRUE,"Лист2";#N/A,#N/A,TRUE,"Лист3"}</definedName>
    <definedName name="кеппппппппппп_3" localSheetId="0" hidden="1">{#N/A,#N/A,TRUE,"Лист1";#N/A,#N/A,TRUE,"Лист2";#N/A,#N/A,TRUE,"Лист3"}</definedName>
    <definedName name="кеппппппппппп_3" localSheetId="5" hidden="1">{#N/A,#N/A,TRUE,"Лист1";#N/A,#N/A,TRUE,"Лист2";#N/A,#N/A,TRUE,"Лист3"}</definedName>
    <definedName name="кеппппппппппп_3" localSheetId="4" hidden="1">{#N/A,#N/A,TRUE,"Лист1";#N/A,#N/A,TRUE,"Лист2";#N/A,#N/A,TRUE,"Лист3"}</definedName>
    <definedName name="кеппппппппппп_3" localSheetId="3" hidden="1">{#N/A,#N/A,TRUE,"Лист1";#N/A,#N/A,TRUE,"Лист2";#N/A,#N/A,TRUE,"Лист3"}</definedName>
    <definedName name="кеппппппппппп_3" hidden="1">{#N/A,#N/A,TRUE,"Лист1";#N/A,#N/A,TRUE,"Лист2";#N/A,#N/A,TRUE,"Лист3"}</definedName>
    <definedName name="кеппппппппппп_4" localSheetId="0" hidden="1">{#N/A,#N/A,TRUE,"Лист1";#N/A,#N/A,TRUE,"Лист2";#N/A,#N/A,TRUE,"Лист3"}</definedName>
    <definedName name="кеппппппппппп_4" localSheetId="5" hidden="1">{#N/A,#N/A,TRUE,"Лист1";#N/A,#N/A,TRUE,"Лист2";#N/A,#N/A,TRUE,"Лист3"}</definedName>
    <definedName name="кеппппппппппп_4" localSheetId="4" hidden="1">{#N/A,#N/A,TRUE,"Лист1";#N/A,#N/A,TRUE,"Лист2";#N/A,#N/A,TRUE,"Лист3"}</definedName>
    <definedName name="кеппппппппппп_4" localSheetId="3" hidden="1">{#N/A,#N/A,TRUE,"Лист1";#N/A,#N/A,TRUE,"Лист2";#N/A,#N/A,TRUE,"Лист3"}</definedName>
    <definedName name="кеппппппппппп_4" hidden="1">{#N/A,#N/A,TRUE,"Лист1";#N/A,#N/A,TRUE,"Лист2";#N/A,#N/A,TRUE,"Лист3"}</definedName>
    <definedName name="кеппппппппппп_5" localSheetId="0" hidden="1">{#N/A,#N/A,TRUE,"Лист1";#N/A,#N/A,TRUE,"Лист2";#N/A,#N/A,TRUE,"Лист3"}</definedName>
    <definedName name="кеппппппппппп_5" localSheetId="5" hidden="1">{#N/A,#N/A,TRUE,"Лист1";#N/A,#N/A,TRUE,"Лист2";#N/A,#N/A,TRUE,"Лист3"}</definedName>
    <definedName name="кеппппппппппп_5" localSheetId="4" hidden="1">{#N/A,#N/A,TRUE,"Лист1";#N/A,#N/A,TRUE,"Лист2";#N/A,#N/A,TRUE,"Лист3"}</definedName>
    <definedName name="кеппппппппппп_5" localSheetId="3" hidden="1">{#N/A,#N/A,TRUE,"Лист1";#N/A,#N/A,TRUE,"Лист2";#N/A,#N/A,TRUE,"Лист3"}</definedName>
    <definedName name="кеппппппппппп_5" hidden="1">{#N/A,#N/A,TRUE,"Лист1";#N/A,#N/A,TRUE,"Лист2";#N/A,#N/A,TRUE,"Лист3"}</definedName>
    <definedName name="кл" localSheetId="0">#REF!</definedName>
    <definedName name="кл">#REF!</definedName>
    <definedName name="Кн" localSheetId="0">#REF!</definedName>
    <definedName name="Кн">#REF!</definedName>
    <definedName name="КОК_ПРОК" localSheetId="0">#REF!</definedName>
    <definedName name="КОК_ПРОК">#REF!</definedName>
    <definedName name="КОРК_7" localSheetId="0">#REF!</definedName>
    <definedName name="КОРК_7">#REF!</definedName>
    <definedName name="КОРК_АВЧ" localSheetId="0">#REF!</definedName>
    <definedName name="КОРК_АВЧ">#REF!</definedName>
    <definedName name="коэф_блоки" localSheetId="0">#REF!</definedName>
    <definedName name="коэф_блоки">#REF!</definedName>
    <definedName name="коэф_глин" localSheetId="0">#REF!</definedName>
    <definedName name="коэф_глин">#REF!</definedName>
    <definedName name="коэф_кокс" localSheetId="0">#REF!</definedName>
    <definedName name="коэф_кокс">#REF!</definedName>
    <definedName name="коэф_пек" localSheetId="0">#REF!</definedName>
    <definedName name="коэф_пек">#REF!</definedName>
    <definedName name="коэф1" localSheetId="0">#REF!</definedName>
    <definedName name="коэф1">#REF!</definedName>
    <definedName name="коэф2" localSheetId="0">#REF!</definedName>
    <definedName name="коэф2">#REF!</definedName>
    <definedName name="коэф3" localSheetId="0">#REF!</definedName>
    <definedName name="коэф3">#REF!</definedName>
    <definedName name="коэф4" localSheetId="0">#REF!</definedName>
    <definedName name="коэф4">#REF!</definedName>
    <definedName name="КПП" localSheetId="0">#REF!</definedName>
    <definedName name="КПП">#REF!</definedName>
    <definedName name="кр" localSheetId="0">#REF!</definedName>
    <definedName name="кр">#REF!</definedName>
    <definedName name="КР_" localSheetId="0">#REF!</definedName>
    <definedName name="КР_">#REF!</definedName>
    <definedName name="КР_10" localSheetId="0">#REF!</definedName>
    <definedName name="КР_10">#REF!</definedName>
    <definedName name="КР_2ЦЕХ" localSheetId="0">#REF!</definedName>
    <definedName name="КР_2ЦЕХ">#REF!</definedName>
    <definedName name="КР_7" localSheetId="0">#REF!</definedName>
    <definedName name="КР_7">#REF!</definedName>
    <definedName name="КР_8" localSheetId="0">#REF!</definedName>
    <definedName name="КР_8">#REF!</definedName>
    <definedName name="кр_до165" localSheetId="0">#REF!</definedName>
    <definedName name="кр_до165">#REF!</definedName>
    <definedName name="КР_КРАМЗ" localSheetId="0">#REF!</definedName>
    <definedName name="КР_КРАМЗ">#REF!</definedName>
    <definedName name="КР_ОБАН" localSheetId="0">#REF!</definedName>
    <definedName name="КР_ОБАН">#REF!</definedName>
    <definedName name="кр_с8б" localSheetId="0">#REF!</definedName>
    <definedName name="кр_с8б">#REF!</definedName>
    <definedName name="КР_С8БМ" localSheetId="0">#REF!</definedName>
    <definedName name="КР_С8БМ">#REF!</definedName>
    <definedName name="КР_СУМ" localSheetId="0">#REF!</definedName>
    <definedName name="КР_СУМ">#REF!</definedName>
    <definedName name="КР_Ф" localSheetId="0">#REF!</definedName>
    <definedName name="КР_Ф">#REF!</definedName>
    <definedName name="КрПроцент" localSheetId="0">#REF!</definedName>
    <definedName name="КрПроцент">#REF!</definedName>
    <definedName name="КРУПН_КРАМЗ" localSheetId="0">#REF!</definedName>
    <definedName name="КРУПН_КРАМЗ">#REF!</definedName>
    <definedName name="кур" localSheetId="0">#REF!</definedName>
    <definedName name="кур">#REF!</definedName>
    <definedName name="Курс" localSheetId="0">#REF!</definedName>
    <definedName name="Курс">#REF!</definedName>
    <definedName name="КурсУЕ" localSheetId="0">#REF!</definedName>
    <definedName name="КурсУЕ">#REF!</definedName>
    <definedName name="л">#N/A</definedName>
    <definedName name="лавплм">#N/A</definedName>
    <definedName name="лдо">#N/A</definedName>
    <definedName name="м">#N/A</definedName>
    <definedName name="м.3">#N/A</definedName>
    <definedName name="май" localSheetId="0">#REF!</definedName>
    <definedName name="май">#REF!</definedName>
    <definedName name="МАЙ_РУБ" localSheetId="0">#REF!</definedName>
    <definedName name="МАЙ_РУБ">#REF!</definedName>
    <definedName name="МАЙ_ТОН" localSheetId="0">#REF!</definedName>
    <definedName name="МАЙ_ТОН">#REF!</definedName>
    <definedName name="МАР_РУБ" localSheetId="0">#REF!</definedName>
    <definedName name="МАР_РУБ">#REF!</definedName>
    <definedName name="МАР_ТОН" localSheetId="0">#REF!</definedName>
    <definedName name="МАР_ТОН">#REF!</definedName>
    <definedName name="МАРГ_ЛИГ_ДП" localSheetId="0">#REF!</definedName>
    <definedName name="МАРГ_ЛИГ_ДП">#REF!</definedName>
    <definedName name="март" localSheetId="0">#REF!</definedName>
    <definedName name="март">#REF!</definedName>
    <definedName name="МЕД" localSheetId="0">#REF!</definedName>
    <definedName name="МЕД">#REF!</definedName>
    <definedName name="МЕД_" localSheetId="0">#REF!</definedName>
    <definedName name="МЕД_">#REF!</definedName>
    <definedName name="МЕЛ_СУМ" localSheetId="0">#REF!</definedName>
    <definedName name="МЕЛ_СУМ">#REF!</definedName>
    <definedName name="мер.3">#N/A</definedName>
    <definedName name="Мет_собс" localSheetId="0">#REF!</definedName>
    <definedName name="Мет_собс">#REF!</definedName>
    <definedName name="Мет_ЭЛЦ3" localSheetId="0">#REF!</definedName>
    <definedName name="Мет_ЭЛЦ3">#REF!</definedName>
    <definedName name="МнНДС" localSheetId="0">#REF!</definedName>
    <definedName name="МнНДС">#REF!</definedName>
    <definedName name="мрпоп" localSheetId="0">P1_SCOPE_16_PRT,P2_SCOPE_16_PRT</definedName>
    <definedName name="мрпоп" localSheetId="5">P1_SCOPE_16_PRT,P2_SCOPE_16_PRT</definedName>
    <definedName name="мрпоп" localSheetId="4">P1_SCOPE_16_PRT,P2_SCOPE_16_PRT</definedName>
    <definedName name="мрпоп" localSheetId="3">P1_SCOPE_16_PRT,P2_SCOPE_16_PRT</definedName>
    <definedName name="мрпоп">P1_SCOPE_16_PRT,P2_SCOPE_16_PRT</definedName>
    <definedName name="мс">#N/A</definedName>
    <definedName name="мым">#N/A</definedName>
    <definedName name="мым2">#N/A</definedName>
    <definedName name="н" localSheetId="0">P1_T2.1?Protection</definedName>
    <definedName name="н" localSheetId="5">P1_T2.1?Protection</definedName>
    <definedName name="н" localSheetId="4">P1_T2.1?Protection</definedName>
    <definedName name="н" localSheetId="3">P1_T2.1?Protection</definedName>
    <definedName name="н">P1_T2.1?Protection</definedName>
    <definedName name="Н_2ЦЕХ_СКАЛ" localSheetId="0">#REF!</definedName>
    <definedName name="Н_2ЦЕХ_СКАЛ">#REF!</definedName>
    <definedName name="Н_АЛФ" localSheetId="0">#REF!</definedName>
    <definedName name="Н_АЛФ">#REF!</definedName>
    <definedName name="Н_АНБЛ" localSheetId="0">#REF!</definedName>
    <definedName name="Н_АНБЛ">#REF!</definedName>
    <definedName name="Н_ВАЛФ" localSheetId="0">#REF!</definedName>
    <definedName name="Н_ВАЛФ">#REF!</definedName>
    <definedName name="Н_ВГР" localSheetId="0">#REF!</definedName>
    <definedName name="Н_ВГР">#REF!</definedName>
    <definedName name="Н_ВКРСВ" localSheetId="0">#REF!</definedName>
    <definedName name="Н_ВКРСВ">#REF!</definedName>
    <definedName name="Н_ВМЕДЬ" localSheetId="0">#REF!</definedName>
    <definedName name="Н_ВМЕДЬ">#REF!</definedName>
    <definedName name="Н_ВОДОБКРУПН" localSheetId="0">#REF!</definedName>
    <definedName name="Н_ВОДОБКРУПН">#REF!</definedName>
    <definedName name="Н_ВХЛБ" localSheetId="0">#REF!</definedName>
    <definedName name="Н_ВХЛБ">#REF!</definedName>
    <definedName name="Н_ВХЛН" localSheetId="0">#REF!</definedName>
    <definedName name="Н_ВХЛН">#REF!</definedName>
    <definedName name="Н_ГИДЗ" localSheetId="0">#REF!</definedName>
    <definedName name="Н_ГИДЗ">#REF!</definedName>
    <definedName name="Н_ГЛ_ВН" localSheetId="0">#REF!</definedName>
    <definedName name="Н_ГЛ_ВН">#REF!</definedName>
    <definedName name="Н_ГЛ_ТОЛ" localSheetId="0">#REF!</definedName>
    <definedName name="Н_ГЛ_ТОЛ">#REF!</definedName>
    <definedName name="Н_ГЛШ" localSheetId="0">#REF!</definedName>
    <definedName name="Н_ГЛШ">#REF!</definedName>
    <definedName name="Н_ИЗВ" localSheetId="0">#REF!</definedName>
    <definedName name="Н_ИЗВ">#REF!</definedName>
    <definedName name="Н_К_ПРОК" localSheetId="0">#REF!</definedName>
    <definedName name="Н_К_ПРОК">#REF!</definedName>
    <definedName name="Н_К_СЫР" localSheetId="0">#REF!</definedName>
    <definedName name="Н_К_СЫР">#REF!</definedName>
    <definedName name="Н_КАВЧ_АЛФ" localSheetId="0">#REF!</definedName>
    <definedName name="Н_КАВЧ_АЛФ">#REF!</definedName>
    <definedName name="Н_КАВЧ_ГРАФ" localSheetId="0">#REF!</definedName>
    <definedName name="Н_КАВЧ_ГРАФ">#REF!</definedName>
    <definedName name="Н_КАВЧ_КРС" localSheetId="0">#REF!</definedName>
    <definedName name="Н_КАВЧ_КРС">#REF!</definedName>
    <definedName name="Н_КАВЧ_МЕД" localSheetId="0">#REF!</definedName>
    <definedName name="Н_КАВЧ_МЕД">#REF!</definedName>
    <definedName name="Н_КАВЧ_ХЛБ" localSheetId="0">#REF!</definedName>
    <definedName name="Н_КАВЧ_ХЛБ">#REF!</definedName>
    <definedName name="Н_КАО_СКАЛ" localSheetId="0">#REF!</definedName>
    <definedName name="Н_КАО_СКАЛ">#REF!</definedName>
    <definedName name="Н_КЕРОСИН" localSheetId="0">#REF!</definedName>
    <definedName name="Н_КЕРОСИН">#REF!</definedName>
    <definedName name="Н_КОА_АБ" localSheetId="0">#REF!</definedName>
    <definedName name="Н_КОА_АБ">#REF!</definedName>
    <definedName name="Н_КОА_ГЛ" localSheetId="0">#REF!</definedName>
    <definedName name="Н_КОА_ГЛ">#REF!</definedName>
    <definedName name="Н_КОА_КРС" localSheetId="0">#REF!</definedName>
    <definedName name="Н_КОА_КРС">#REF!</definedName>
    <definedName name="Н_КОА_КРСМ" localSheetId="0">#REF!</definedName>
    <definedName name="Н_КОА_КРСМ">#REF!</definedName>
    <definedName name="Н_КОА_СКАЛ" localSheetId="0">#REF!</definedName>
    <definedName name="Н_КОА_СКАЛ">#REF!</definedName>
    <definedName name="Н_КОА_ФК" localSheetId="0">#REF!</definedName>
    <definedName name="Н_КОА_ФК">#REF!</definedName>
    <definedName name="Н_КОРК_7" localSheetId="0">#REF!</definedName>
    <definedName name="Н_КОРК_7">#REF!</definedName>
    <definedName name="Н_КОРК_АВЧ" localSheetId="0">#REF!</definedName>
    <definedName name="Н_КОРК_АВЧ">#REF!</definedName>
    <definedName name="Н_КР19_СКАЛ" localSheetId="0">#REF!</definedName>
    <definedName name="Н_КР19_СКАЛ">#REF!</definedName>
    <definedName name="Н_КРСВ" localSheetId="0">#REF!</definedName>
    <definedName name="Н_КРСВ">#REF!</definedName>
    <definedName name="Н_КРСМ" localSheetId="0">#REF!</definedName>
    <definedName name="Н_КРСМ">#REF!</definedName>
    <definedName name="Н_КСГИД" localSheetId="0">#REF!</definedName>
    <definedName name="Н_КСГИД">#REF!</definedName>
    <definedName name="Н_КСКАУСТ" localSheetId="0">#REF!</definedName>
    <definedName name="Н_КСКАУСТ">#REF!</definedName>
    <definedName name="Н_КСПЕНА" localSheetId="0">#REF!</definedName>
    <definedName name="Н_КСПЕНА">#REF!</definedName>
    <definedName name="Н_КССОДГО" localSheetId="0">#REF!</definedName>
    <definedName name="Н_КССОДГО">#REF!</definedName>
    <definedName name="Н_КССОДКАЛ" localSheetId="0">#REF!</definedName>
    <definedName name="Н_КССОДКАЛ">#REF!</definedName>
    <definedName name="Н_МАССА" localSheetId="0">#REF!</definedName>
    <definedName name="Н_МАССА">#REF!</definedName>
    <definedName name="Н_ОЛЕ" localSheetId="0">#REF!</definedName>
    <definedName name="Н_ОЛЕ">#REF!</definedName>
    <definedName name="Н_ПЕК" localSheetId="0">#REF!</definedName>
    <definedName name="Н_ПЕК">#REF!</definedName>
    <definedName name="Н_ПУШ" localSheetId="0">#REF!</definedName>
    <definedName name="Н_ПУШ">#REF!</definedName>
    <definedName name="Н_ПЫЛЬ" localSheetId="0">#REF!</definedName>
    <definedName name="Н_ПЫЛЬ">#REF!</definedName>
    <definedName name="Н_С8БМ_ГЛ" localSheetId="0">#REF!</definedName>
    <definedName name="Н_С8БМ_ГЛ">#REF!</definedName>
    <definedName name="Н_С8БМ_КСВ" localSheetId="0">#REF!</definedName>
    <definedName name="Н_С8БМ_КСВ">#REF!</definedName>
    <definedName name="Н_С8БМ_КСМ" localSheetId="0">#REF!</definedName>
    <definedName name="Н_С8БМ_КСМ">#REF!</definedName>
    <definedName name="Н_С8БМ_СКАЛ" localSheetId="0">#REF!</definedName>
    <definedName name="Н_С8БМ_СКАЛ">#REF!</definedName>
    <definedName name="Н_С8БМ_ФК" localSheetId="0">#REF!</definedName>
    <definedName name="Н_С8БМ_ФК">#REF!</definedName>
    <definedName name="Н_СЕРК" localSheetId="0">#REF!</definedName>
    <definedName name="Н_СЕРК">#REF!</definedName>
    <definedName name="Н_СКА" localSheetId="0">#REF!</definedName>
    <definedName name="Н_СКА">#REF!</definedName>
    <definedName name="Н_СЛ_КРСВ" localSheetId="0">#REF!</definedName>
    <definedName name="Н_СЛ_КРСВ">#REF!</definedName>
    <definedName name="Н_СОСМАС" localSheetId="0">#REF!</definedName>
    <definedName name="Н_СОСМАС">#REF!</definedName>
    <definedName name="Н_Т_КРСВ" localSheetId="0">#REF!</definedName>
    <definedName name="Н_Т_КРСВ">#REF!</definedName>
    <definedName name="Н_Т_КРСВ3" localSheetId="0">#REF!</definedName>
    <definedName name="Н_Т_КРСВ3">#REF!</definedName>
    <definedName name="Н_ТИТАН" localSheetId="0">#REF!</definedName>
    <definedName name="Н_ТИТАН">#REF!</definedName>
    <definedName name="Н_ФК" localSheetId="0">#REF!</definedName>
    <definedName name="Н_ФК">#REF!</definedName>
    <definedName name="Н_ФТК" localSheetId="0">#REF!</definedName>
    <definedName name="Н_ФТК">#REF!</definedName>
    <definedName name="Н_ХЛНАТ" localSheetId="0">#REF!</definedName>
    <definedName name="Н_ХЛНАТ">#REF!</definedName>
    <definedName name="Н_ШАРЫ" localSheetId="0">#REF!</definedName>
    <definedName name="Н_ШАРЫ">#REF!</definedName>
    <definedName name="Н_ЭНКРУПН" localSheetId="0">#REF!</definedName>
    <definedName name="Н_ЭНКРУПН">#REF!</definedName>
    <definedName name="Н_ЭНМЕЛКИЕ" localSheetId="0">#REF!</definedName>
    <definedName name="Н_ЭНМЕЛКИЕ">#REF!</definedName>
    <definedName name="Н_ЭНСЛИТКИ" localSheetId="0">#REF!</definedName>
    <definedName name="Н_ЭНСЛИТКИ">#REF!</definedName>
    <definedName name="название" localSheetId="0">'[6] НВВ содержание'!#REF!</definedName>
    <definedName name="название">'[6] НВВ содержание'!#REF!</definedName>
    <definedName name="НАЧП" localSheetId="0">#REF!</definedName>
    <definedName name="НАЧП">#REF!</definedName>
    <definedName name="НАЧПЭО" localSheetId="0">#REF!</definedName>
    <definedName name="НАЧПЭО">#REF!</definedName>
    <definedName name="НВ_АВЧСЫР" localSheetId="0">#REF!</definedName>
    <definedName name="НВ_АВЧСЫР">#REF!</definedName>
    <definedName name="НВ_ДАВАЛ" localSheetId="0">#REF!</definedName>
    <definedName name="НВ_ДАВАЛ">#REF!</definedName>
    <definedName name="НВ_КРУПНЫЕ" localSheetId="0">#REF!</definedName>
    <definedName name="НВ_КРУПНЫЕ">#REF!</definedName>
    <definedName name="НВ_ПУСКАВЧ" localSheetId="0">#REF!</definedName>
    <definedName name="НВ_ПУСКАВЧ">#REF!</definedName>
    <definedName name="НВ_РЕКВИЗИТЫ" localSheetId="0">#REF!</definedName>
    <definedName name="НВ_РЕКВИЗИТЫ">#REF!</definedName>
    <definedName name="НВ_СЛИТКИ" localSheetId="0">#REF!</definedName>
    <definedName name="НВ_СЛИТКИ">#REF!</definedName>
    <definedName name="НВ_СПЛАВ6063" localSheetId="0">#REF!</definedName>
    <definedName name="НВ_СПЛАВ6063">#REF!</definedName>
    <definedName name="НВ_ЧМЖ" localSheetId="0">#REF!</definedName>
    <definedName name="НВ_ЧМЖ">#REF!</definedName>
    <definedName name="НДС" localSheetId="0">#REF!</definedName>
    <definedName name="НДС">#REF!</definedName>
    <definedName name="ндс1" localSheetId="0">#REF!</definedName>
    <definedName name="ндс1">#REF!</definedName>
    <definedName name="НЗП_АВЧ" localSheetId="0">#REF!</definedName>
    <definedName name="НЗП_АВЧ">#REF!</definedName>
    <definedName name="НЗП_АТЧ" localSheetId="0">#REF!</definedName>
    <definedName name="НЗП_АТЧ">#REF!</definedName>
    <definedName name="НЗП_АТЧВАВЧ" localSheetId="0">#REF!</definedName>
    <definedName name="НЗП_АТЧВАВЧ">#REF!</definedName>
    <definedName name="НН_АВЧТОВ" localSheetId="0">#REF!</definedName>
    <definedName name="НН_АВЧТОВ">#REF!</definedName>
    <definedName name="нов">#N/A</definedName>
    <definedName name="Новое">#N/A</definedName>
    <definedName name="новое2">#N/A</definedName>
    <definedName name="ноябрь" localSheetId="0">#REF!</definedName>
    <definedName name="ноябрь">#REF!</definedName>
    <definedName name="НТ_АВЧСЫР" localSheetId="0">#REF!</definedName>
    <definedName name="НТ_АВЧСЫР">#REF!</definedName>
    <definedName name="НТ_ДАВАЛ" localSheetId="0">#REF!</definedName>
    <definedName name="НТ_ДАВАЛ">#REF!</definedName>
    <definedName name="НТ_КРУПНЫЕ" localSheetId="0">#REF!</definedName>
    <definedName name="НТ_КРУПНЫЕ">#REF!</definedName>
    <definedName name="НТ_РЕКВИЗИТЫ" localSheetId="0">#REF!</definedName>
    <definedName name="НТ_РЕКВИЗИТЫ">#REF!</definedName>
    <definedName name="НТ_СЛИТКИ" localSheetId="0">#REF!</definedName>
    <definedName name="НТ_СЛИТКИ">#REF!</definedName>
    <definedName name="НТ_СПЛАВ6063" localSheetId="0">#REF!</definedName>
    <definedName name="НТ_СПЛАВ6063">#REF!</definedName>
    <definedName name="НТ_ЧМЖ" localSheetId="0">#REF!</definedName>
    <definedName name="НТ_ЧМЖ">#REF!</definedName>
    <definedName name="о">#N/A</definedName>
    <definedName name="об_эксп" localSheetId="0">#REF!</definedName>
    <definedName name="об_эксп">#REF!</definedName>
    <definedName name="_xlnm.Print_Area" localSheetId="0">'Инф-я'!$A$2:$C$32</definedName>
    <definedName name="_xlnm.Print_Area" localSheetId="5">'Корр. КНК'!$A$1:$H$27</definedName>
    <definedName name="_xlnm.Print_Area">#REF!</definedName>
    <definedName name="ОБЩ" localSheetId="0">#REF!</definedName>
    <definedName name="ОБЩ">#REF!</definedName>
    <definedName name="ОБЩ_Т" localSheetId="0">#REF!</definedName>
    <definedName name="ОБЩ_Т">#REF!</definedName>
    <definedName name="ОБЩИТ" localSheetId="0">#REF!</definedName>
    <definedName name="ОБЩИТ">#REF!</definedName>
    <definedName name="объёмы" localSheetId="0">#REF!</definedName>
    <definedName name="объёмы">#REF!</definedName>
    <definedName name="октябрь" localSheetId="0">#REF!</definedName>
    <definedName name="октябрь">#REF!</definedName>
    <definedName name="ол">#N/A</definedName>
    <definedName name="ОЛЕ" localSheetId="0">#REF!</definedName>
    <definedName name="ОЛЕ">#REF!</definedName>
    <definedName name="олл">#N/A</definedName>
    <definedName name="он" localSheetId="0">#REF!</definedName>
    <definedName name="он">#REF!</definedName>
    <definedName name="оо" localSheetId="0">#REF!</definedName>
    <definedName name="оо">#REF!</definedName>
    <definedName name="ОС_АЛ_Ф" localSheetId="0">#REF!</definedName>
    <definedName name="ОС_АЛ_Ф">#REF!</definedName>
    <definedName name="ОС_АН_Б" localSheetId="0">#REF!</definedName>
    <definedName name="ОС_АН_Б">#REF!</definedName>
    <definedName name="ОС_БАР" localSheetId="0">#REF!</definedName>
    <definedName name="ОС_БАР">#REF!</definedName>
    <definedName name="ОС_ГИД" localSheetId="0">#REF!</definedName>
    <definedName name="ОС_ГИД">#REF!</definedName>
    <definedName name="ОС_ГИД_ЗФА" localSheetId="0">#REF!</definedName>
    <definedName name="ОС_ГИД_ЗФА">#REF!</definedName>
    <definedName name="ОС_ГЛ" localSheetId="0">#REF!</definedName>
    <definedName name="ОС_ГЛ">#REF!</definedName>
    <definedName name="ОС_ГЛ_Т" localSheetId="0">#REF!</definedName>
    <definedName name="ОС_ГЛ_Т">#REF!</definedName>
    <definedName name="ОС_ГЛ_Ш" localSheetId="0">#REF!</definedName>
    <definedName name="ОС_ГЛ_Ш">#REF!</definedName>
    <definedName name="ОС_ГР" localSheetId="0">#REF!</definedName>
    <definedName name="ОС_ГР">#REF!</definedName>
    <definedName name="ОС_ИЗВ_М" localSheetId="0">#REF!</definedName>
    <definedName name="ОС_ИЗВ_М">#REF!</definedName>
    <definedName name="ОС_К_СЫР" localSheetId="0">#REF!</definedName>
    <definedName name="ОС_К_СЫР">#REF!</definedName>
    <definedName name="ОС_КОК_ПРОК" localSheetId="0">#REF!</definedName>
    <definedName name="ОС_КОК_ПРОК">#REF!</definedName>
    <definedName name="ОС_КОРК_7" localSheetId="0">#REF!</definedName>
    <definedName name="ОС_КОРК_7">#REF!</definedName>
    <definedName name="ОС_КОРК_АВЧ" localSheetId="0">#REF!</definedName>
    <definedName name="ОС_КОРК_АВЧ">#REF!</definedName>
    <definedName name="ОС_КР" localSheetId="0">#REF!</definedName>
    <definedName name="ОС_КР">#REF!</definedName>
    <definedName name="ОС_МЕД" localSheetId="0">#REF!</definedName>
    <definedName name="ОС_МЕД">#REF!</definedName>
    <definedName name="ОС_ОЛЕ" localSheetId="0">#REF!</definedName>
    <definedName name="ОС_ОЛЕ">#REF!</definedName>
    <definedName name="ОС_П_УГ" localSheetId="0">#REF!</definedName>
    <definedName name="ОС_П_УГ">#REF!</definedName>
    <definedName name="ОС_П_ЦЕМ" localSheetId="0">#REF!</definedName>
    <definedName name="ОС_П_ЦЕМ">#REF!</definedName>
    <definedName name="ОС_ПЕК" localSheetId="0">#REF!</definedName>
    <definedName name="ОС_ПЕК">#REF!</definedName>
    <definedName name="ОС_ПОД_К" localSheetId="0">#REF!</definedName>
    <definedName name="ОС_ПОД_К">#REF!</definedName>
    <definedName name="ОС_ПУШ" localSheetId="0">#REF!</definedName>
    <definedName name="ОС_ПУШ">#REF!</definedName>
    <definedName name="ОС_С_КАЛ" localSheetId="0">#REF!</definedName>
    <definedName name="ОС_С_КАЛ">#REF!</definedName>
    <definedName name="ОС_С_КАУ" localSheetId="0">#REF!</definedName>
    <definedName name="ОС_С_КАУ">#REF!</definedName>
    <definedName name="ОС_С_ПУСК" localSheetId="0">#REF!</definedName>
    <definedName name="ОС_С_ПУСК">#REF!</definedName>
    <definedName name="ОС_СЕР_К" localSheetId="0">#REF!</definedName>
    <definedName name="ОС_СЕР_К">#REF!</definedName>
    <definedName name="ОС_СК_АН" localSheetId="0">#REF!</definedName>
    <definedName name="ОС_СК_АН">#REF!</definedName>
    <definedName name="ОС_ТИ" localSheetId="0">#REF!</definedName>
    <definedName name="ОС_ТИ">#REF!</definedName>
    <definedName name="ОС_ФЛ_К" localSheetId="0">#REF!</definedName>
    <definedName name="ОС_ФЛ_К">#REF!</definedName>
    <definedName name="ОС_ФТ_К" localSheetId="0">#REF!</definedName>
    <definedName name="ОС_ФТ_К">#REF!</definedName>
    <definedName name="ОС_ХЛ_Н" localSheetId="0">#REF!</definedName>
    <definedName name="ОС_ХЛ_Н">#REF!</definedName>
    <definedName name="ОтпускЭлектроэнергииИтогоБаз">'[7]6'!$C$15</definedName>
    <definedName name="ОтпускЭлектроэнергииИтогоРег">'[7]6'!$C$24</definedName>
    <definedName name="п">#N/A</definedName>
    <definedName name="П_УГ" localSheetId="0">#REF!</definedName>
    <definedName name="П_УГ">#REF!</definedName>
    <definedName name="П_ЦЕМ" localSheetId="0">#REF!</definedName>
    <definedName name="П_ЦЕМ">#REF!</definedName>
    <definedName name="папа" localSheetId="0" hidden="1">{"konoplin - Личное представление",#N/A,TRUE,"ФинПлан_1кв";"konoplin - Личное представление",#N/A,TRUE,"ФинПлан_2кв"}</definedName>
    <definedName name="папа" localSheetId="5" hidden="1">{"konoplin - Личное представление",#N/A,TRUE,"ФинПлан_1кв";"konoplin - Личное представление",#N/A,TRUE,"ФинПлан_2кв"}</definedName>
    <definedName name="папа" localSheetId="4" hidden="1">{"konoplin - Личное представление",#N/A,TRUE,"ФинПлан_1кв";"konoplin - Личное представление",#N/A,TRUE,"ФинПлан_2кв"}</definedName>
    <definedName name="папа" localSheetId="3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_1" localSheetId="0" hidden="1">{"konoplin - Личное представление",#N/A,TRUE,"ФинПлан_1кв";"konoplin - Личное представление",#N/A,TRUE,"ФинПлан_2кв"}</definedName>
    <definedName name="папа_1" localSheetId="5" hidden="1">{"konoplin - Личное представление",#N/A,TRUE,"ФинПлан_1кв";"konoplin - Личное представление",#N/A,TRUE,"ФинПлан_2кв"}</definedName>
    <definedName name="папа_1" localSheetId="4" hidden="1">{"konoplin - Личное представление",#N/A,TRUE,"ФинПлан_1кв";"konoplin - Личное представление",#N/A,TRUE,"ФинПлан_2кв"}</definedName>
    <definedName name="папа_1" localSheetId="3" hidden="1">{"konoplin - Личное представление",#N/A,TRUE,"ФинПлан_1кв";"konoplin - Личное представление",#N/A,TRUE,"ФинПлан_2кв"}</definedName>
    <definedName name="папа_1" hidden="1">{"konoplin - Личное представление",#N/A,TRUE,"ФинПлан_1кв";"konoplin - Личное представление",#N/A,TRUE,"ФинПлан_2кв"}</definedName>
    <definedName name="папа_2" localSheetId="0" hidden="1">{"konoplin - Личное представление",#N/A,TRUE,"ФинПлан_1кв";"konoplin - Личное представление",#N/A,TRUE,"ФинПлан_2кв"}</definedName>
    <definedName name="папа_2" localSheetId="5" hidden="1">{"konoplin - Личное представление",#N/A,TRUE,"ФинПлан_1кв";"konoplin - Личное представление",#N/A,TRUE,"ФинПлан_2кв"}</definedName>
    <definedName name="папа_2" localSheetId="4" hidden="1">{"konoplin - Личное представление",#N/A,TRUE,"ФинПлан_1кв";"konoplin - Личное представление",#N/A,TRUE,"ФинПлан_2кв"}</definedName>
    <definedName name="папа_2" localSheetId="3" hidden="1">{"konoplin - Личное представление",#N/A,TRUE,"ФинПлан_1кв";"konoplin - Личное представление",#N/A,TRUE,"ФинПлан_2кв"}</definedName>
    <definedName name="папа_2" hidden="1">{"konoplin - Личное представление",#N/A,TRUE,"ФинПлан_1кв";"konoplin - Личное представление",#N/A,TRUE,"ФинПлан_2кв"}</definedName>
    <definedName name="папа_3" localSheetId="0" hidden="1">{"konoplin - Личное представление",#N/A,TRUE,"ФинПлан_1кв";"konoplin - Личное представление",#N/A,TRUE,"ФинПлан_2кв"}</definedName>
    <definedName name="папа_3" localSheetId="5" hidden="1">{"konoplin - Личное представление",#N/A,TRUE,"ФинПлан_1кв";"konoplin - Личное представление",#N/A,TRUE,"ФинПлан_2кв"}</definedName>
    <definedName name="папа_3" localSheetId="4" hidden="1">{"konoplin - Личное представление",#N/A,TRUE,"ФинПлан_1кв";"konoplin - Личное представление",#N/A,TRUE,"ФинПлан_2кв"}</definedName>
    <definedName name="папа_3" localSheetId="3" hidden="1">{"konoplin - Личное представление",#N/A,TRUE,"ФинПлан_1кв";"konoplin - Личное представление",#N/A,TRUE,"ФинПлан_2кв"}</definedName>
    <definedName name="папа_3" hidden="1">{"konoplin - Личное представление",#N/A,TRUE,"ФинПлан_1кв";"konoplin - Личное представление",#N/A,TRUE,"ФинПлан_2кв"}</definedName>
    <definedName name="папа_4" localSheetId="0" hidden="1">{"konoplin - Личное представление",#N/A,TRUE,"ФинПлан_1кв";"konoplin - Личное представление",#N/A,TRUE,"ФинПлан_2кв"}</definedName>
    <definedName name="папа_4" localSheetId="5" hidden="1">{"konoplin - Личное представление",#N/A,TRUE,"ФинПлан_1кв";"konoplin - Личное представление",#N/A,TRUE,"ФинПлан_2кв"}</definedName>
    <definedName name="папа_4" localSheetId="4" hidden="1">{"konoplin - Личное представление",#N/A,TRUE,"ФинПлан_1кв";"konoplin - Личное представление",#N/A,TRUE,"ФинПлан_2кв"}</definedName>
    <definedName name="папа_4" localSheetId="3" hidden="1">{"konoplin - Личное представление",#N/A,TRUE,"ФинПлан_1кв";"konoplin - Личное представление",#N/A,TRUE,"ФинПлан_2кв"}</definedName>
    <definedName name="папа_4" hidden="1">{"konoplin - Личное представление",#N/A,TRUE,"ФинПлан_1кв";"konoplin - Личное представление",#N/A,TRUE,"ФинПлан_2кв"}</definedName>
    <definedName name="папа_5" localSheetId="0" hidden="1">{"konoplin - Личное представление",#N/A,TRUE,"ФинПлан_1кв";"konoplin - Личное представление",#N/A,TRUE,"ФинПлан_2кв"}</definedName>
    <definedName name="папа_5" localSheetId="5" hidden="1">{"konoplin - Личное представление",#N/A,TRUE,"ФинПлан_1кв";"konoplin - Личное представление",#N/A,TRUE,"ФинПлан_2кв"}</definedName>
    <definedName name="папа_5" localSheetId="4" hidden="1">{"konoplin - Личное представление",#N/A,TRUE,"ФинПлан_1кв";"konoplin - Личное представление",#N/A,TRUE,"ФинПлан_2кв"}</definedName>
    <definedName name="папа_5" localSheetId="3" hidden="1">{"konoplin - Личное представление",#N/A,TRUE,"ФинПлан_1кв";"konoplin - Личное представление",#N/A,TRUE,"ФинПлан_2кв"}</definedName>
    <definedName name="папа_5" hidden="1">{"konoplin - Личное представление",#N/A,TRUE,"ФинПлан_1кв";"konoplin - Личное представление",#N/A,TRUE,"ФинПлан_2кв"}</definedName>
    <definedName name="ПАР" localSheetId="0">#REF!</definedName>
    <definedName name="ПАР">#REF!</definedName>
    <definedName name="ПЕК" localSheetId="0">#REF!</definedName>
    <definedName name="ПЕК">#REF!</definedName>
    <definedName name="первый" localSheetId="0">#REF!</definedName>
    <definedName name="первый">#REF!</definedName>
    <definedName name="Период" localSheetId="0">#REF!</definedName>
    <definedName name="Период">#REF!</definedName>
    <definedName name="ПериодРегулирования">[7]Заголовок!$B$14</definedName>
    <definedName name="план" localSheetId="0">#REF!</definedName>
    <definedName name="план">#REF!</definedName>
    <definedName name="план1" localSheetId="0">#REF!</definedName>
    <definedName name="план1">#REF!</definedName>
    <definedName name="ПОД_К" localSheetId="0">#REF!</definedName>
    <definedName name="ПОД_К">#REF!</definedName>
    <definedName name="ПОД_КО" localSheetId="0">#REF!</definedName>
    <definedName name="ПОД_КО">#REF!</definedName>
    <definedName name="полезный_т_ф" localSheetId="0">#REF!</definedName>
    <definedName name="полезный_т_ф">#REF!</definedName>
    <definedName name="полезный_тепло" localSheetId="0">#REF!</definedName>
    <definedName name="полезный_тепло">#REF!</definedName>
    <definedName name="полезный_эл_ф" localSheetId="0">#REF!</definedName>
    <definedName name="полезный_эл_ф">#REF!</definedName>
    <definedName name="полезный_электро" localSheetId="0">#REF!</definedName>
    <definedName name="полезный_электро">#REF!</definedName>
    <definedName name="ПОЛН" localSheetId="0">#REF!</definedName>
    <definedName name="ПОЛН">#REF!</definedName>
    <definedName name="ппп">#N/A</definedName>
    <definedName name="процент_т_ф" localSheetId="0">#REF!</definedName>
    <definedName name="процент_т_ф">#REF!</definedName>
    <definedName name="Процент_тепло" localSheetId="0">#REF!</definedName>
    <definedName name="Процент_тепло">#REF!</definedName>
    <definedName name="Процент_эл_ф" localSheetId="0">#REF!</definedName>
    <definedName name="Процент_эл_ф">#REF!</definedName>
    <definedName name="Процент_электра" localSheetId="0">#REF!</definedName>
    <definedName name="Процент_электра">#REF!</definedName>
    <definedName name="прочая_доля_99" localSheetId="0">#REF!</definedName>
    <definedName name="прочая_доля_99">#REF!</definedName>
    <definedName name="прочая_процент" localSheetId="0">#REF!</definedName>
    <definedName name="прочая_процент">#REF!</definedName>
    <definedName name="прочая_процент_98_ав" localSheetId="0">#REF!</definedName>
    <definedName name="прочая_процент_98_ав">#REF!</definedName>
    <definedName name="прочая_процент_99" localSheetId="0">#REF!</definedName>
    <definedName name="прочая_процент_99">#REF!</definedName>
    <definedName name="прочая_процент_ав" localSheetId="0">#REF!</definedName>
    <definedName name="прочая_процент_ав">#REF!</definedName>
    <definedName name="прочая_процент_ф" localSheetId="0">#REF!</definedName>
    <definedName name="прочая_процент_ф">#REF!</definedName>
    <definedName name="прочая_процент_ф_ав" localSheetId="0">#REF!</definedName>
    <definedName name="прочая_процент_ф_ав">#REF!</definedName>
    <definedName name="ПУИ">#N/A</definedName>
    <definedName name="ПУСК_АВЧ" localSheetId="0">#REF!</definedName>
    <definedName name="ПУСК_АВЧ">#REF!</definedName>
    <definedName name="ПУСК_ОБАН" localSheetId="0">#REF!</definedName>
    <definedName name="ПУСК_ОБАН">#REF!</definedName>
    <definedName name="ПУСК_С8БМ" localSheetId="0">#REF!</definedName>
    <definedName name="ПУСК_С8БМ">#REF!</definedName>
    <definedName name="ПУСКОВЫЕ" localSheetId="0">#REF!</definedName>
    <definedName name="ПУСКОВЫЕ">#REF!</definedName>
    <definedName name="ПУШ" localSheetId="0">#REF!</definedName>
    <definedName name="ПУШ">#REF!</definedName>
    <definedName name="р" localSheetId="0">P5_SCOPE_PER_PRT,P6_SCOPE_PER_PRT,P7_SCOPE_PER_PRT,P8_SCOPE_PER_PRT</definedName>
    <definedName name="р" localSheetId="5">P5_SCOPE_PER_PRT,P6_SCOPE_PER_PRT,P7_SCOPE_PER_PRT,P8_SCOPE_PER_PRT</definedName>
    <definedName name="р" localSheetId="4">P5_SCOPE_PER_PRT,P6_SCOPE_PER_PRT,P7_SCOPE_PER_PRT,P8_SCOPE_PER_PRT</definedName>
    <definedName name="р" localSheetId="3">P5_SCOPE_PER_PRT,P6_SCOPE_PER_PRT,P7_SCOPE_PER_PRT,P8_SCOPE_PER_PRT</definedName>
    <definedName name="р">P5_SCOPE_PER_PRT,P6_SCOPE_PER_PRT,P7_SCOPE_PER_PRT,P8_SCOPE_PER_PRT</definedName>
    <definedName name="работы" localSheetId="0">#REF!</definedName>
    <definedName name="работы">#REF!</definedName>
    <definedName name="расшифровка" localSheetId="0">#REF!</definedName>
    <definedName name="расшифровка">#REF!</definedName>
    <definedName name="ремонты2">#N/A</definedName>
    <definedName name="рис1" localSheetId="0" hidden="1">{#N/A,#N/A,TRUE,"Лист1";#N/A,#N/A,TRUE,"Лист2";#N/A,#N/A,TRUE,"Лист3"}</definedName>
    <definedName name="рис1" localSheetId="5" hidden="1">{#N/A,#N/A,TRUE,"Лист1";#N/A,#N/A,TRUE,"Лист2";#N/A,#N/A,TRUE,"Лист3"}</definedName>
    <definedName name="рис1" localSheetId="4" hidden="1">{#N/A,#N/A,TRUE,"Лист1";#N/A,#N/A,TRUE,"Лист2";#N/A,#N/A,TRUE,"Лист3"}</definedName>
    <definedName name="рис1" localSheetId="3" hidden="1">{#N/A,#N/A,TRUE,"Лист1";#N/A,#N/A,TRUE,"Лист2";#N/A,#N/A,TRUE,"Лист3"}</definedName>
    <definedName name="рис1" hidden="1">{#N/A,#N/A,TRUE,"Лист1";#N/A,#N/A,TRUE,"Лист2";#N/A,#N/A,TRUE,"Лист3"}</definedName>
    <definedName name="рис1_1" localSheetId="0" hidden="1">{#N/A,#N/A,TRUE,"Лист1";#N/A,#N/A,TRUE,"Лист2";#N/A,#N/A,TRUE,"Лист3"}</definedName>
    <definedName name="рис1_1" localSheetId="5" hidden="1">{#N/A,#N/A,TRUE,"Лист1";#N/A,#N/A,TRUE,"Лист2";#N/A,#N/A,TRUE,"Лист3"}</definedName>
    <definedName name="рис1_1" localSheetId="4" hidden="1">{#N/A,#N/A,TRUE,"Лист1";#N/A,#N/A,TRUE,"Лист2";#N/A,#N/A,TRUE,"Лист3"}</definedName>
    <definedName name="рис1_1" localSheetId="3" hidden="1">{#N/A,#N/A,TRUE,"Лист1";#N/A,#N/A,TRUE,"Лист2";#N/A,#N/A,TRUE,"Лист3"}</definedName>
    <definedName name="рис1_1" hidden="1">{#N/A,#N/A,TRUE,"Лист1";#N/A,#N/A,TRUE,"Лист2";#N/A,#N/A,TRUE,"Лист3"}</definedName>
    <definedName name="рис1_2" localSheetId="0" hidden="1">{#N/A,#N/A,TRUE,"Лист1";#N/A,#N/A,TRUE,"Лист2";#N/A,#N/A,TRUE,"Лист3"}</definedName>
    <definedName name="рис1_2" localSheetId="5" hidden="1">{#N/A,#N/A,TRUE,"Лист1";#N/A,#N/A,TRUE,"Лист2";#N/A,#N/A,TRUE,"Лист3"}</definedName>
    <definedName name="рис1_2" localSheetId="4" hidden="1">{#N/A,#N/A,TRUE,"Лист1";#N/A,#N/A,TRUE,"Лист2";#N/A,#N/A,TRUE,"Лист3"}</definedName>
    <definedName name="рис1_2" localSheetId="3" hidden="1">{#N/A,#N/A,TRUE,"Лист1";#N/A,#N/A,TRUE,"Лист2";#N/A,#N/A,TRUE,"Лист3"}</definedName>
    <definedName name="рис1_2" hidden="1">{#N/A,#N/A,TRUE,"Лист1";#N/A,#N/A,TRUE,"Лист2";#N/A,#N/A,TRUE,"Лист3"}</definedName>
    <definedName name="рис1_3" localSheetId="0" hidden="1">{#N/A,#N/A,TRUE,"Лист1";#N/A,#N/A,TRUE,"Лист2";#N/A,#N/A,TRUE,"Лист3"}</definedName>
    <definedName name="рис1_3" localSheetId="5" hidden="1">{#N/A,#N/A,TRUE,"Лист1";#N/A,#N/A,TRUE,"Лист2";#N/A,#N/A,TRUE,"Лист3"}</definedName>
    <definedName name="рис1_3" localSheetId="4" hidden="1">{#N/A,#N/A,TRUE,"Лист1";#N/A,#N/A,TRUE,"Лист2";#N/A,#N/A,TRUE,"Лист3"}</definedName>
    <definedName name="рис1_3" localSheetId="3" hidden="1">{#N/A,#N/A,TRUE,"Лист1";#N/A,#N/A,TRUE,"Лист2";#N/A,#N/A,TRUE,"Лист3"}</definedName>
    <definedName name="рис1_3" hidden="1">{#N/A,#N/A,TRUE,"Лист1";#N/A,#N/A,TRUE,"Лист2";#N/A,#N/A,TRUE,"Лист3"}</definedName>
    <definedName name="рис1_4" localSheetId="0" hidden="1">{#N/A,#N/A,TRUE,"Лист1";#N/A,#N/A,TRUE,"Лист2";#N/A,#N/A,TRUE,"Лист3"}</definedName>
    <definedName name="рис1_4" localSheetId="5" hidden="1">{#N/A,#N/A,TRUE,"Лист1";#N/A,#N/A,TRUE,"Лист2";#N/A,#N/A,TRUE,"Лист3"}</definedName>
    <definedName name="рис1_4" localSheetId="4" hidden="1">{#N/A,#N/A,TRUE,"Лист1";#N/A,#N/A,TRUE,"Лист2";#N/A,#N/A,TRUE,"Лист3"}</definedName>
    <definedName name="рис1_4" localSheetId="3" hidden="1">{#N/A,#N/A,TRUE,"Лист1";#N/A,#N/A,TRUE,"Лист2";#N/A,#N/A,TRUE,"Лист3"}</definedName>
    <definedName name="рис1_4" hidden="1">{#N/A,#N/A,TRUE,"Лист1";#N/A,#N/A,TRUE,"Лист2";#N/A,#N/A,TRUE,"Лист3"}</definedName>
    <definedName name="рис1_5" localSheetId="0" hidden="1">{#N/A,#N/A,TRUE,"Лист1";#N/A,#N/A,TRUE,"Лист2";#N/A,#N/A,TRUE,"Лист3"}</definedName>
    <definedName name="рис1_5" localSheetId="5" hidden="1">{#N/A,#N/A,TRUE,"Лист1";#N/A,#N/A,TRUE,"Лист2";#N/A,#N/A,TRUE,"Лист3"}</definedName>
    <definedName name="рис1_5" localSheetId="4" hidden="1">{#N/A,#N/A,TRUE,"Лист1";#N/A,#N/A,TRUE,"Лист2";#N/A,#N/A,TRUE,"Лист3"}</definedName>
    <definedName name="рис1_5" localSheetId="3" hidden="1">{#N/A,#N/A,TRUE,"Лист1";#N/A,#N/A,TRUE,"Лист2";#N/A,#N/A,TRUE,"Лист3"}</definedName>
    <definedName name="рис1_5" hidden="1">{#N/A,#N/A,TRUE,"Лист1";#N/A,#N/A,TRUE,"Лист2";#N/A,#N/A,TRUE,"Лист3"}</definedName>
    <definedName name="Рсрi" localSheetId="0">#REF!</definedName>
    <definedName name="Рсрi">#REF!</definedName>
    <definedName name="с">#N/A</definedName>
    <definedName name="С_КАЛ" localSheetId="0">#REF!</definedName>
    <definedName name="С_КАЛ">#REF!</definedName>
    <definedName name="С_КАУ" localSheetId="0">#REF!</definedName>
    <definedName name="С_КАУ">#REF!</definedName>
    <definedName name="С_КОДЫ" localSheetId="0">#REF!</definedName>
    <definedName name="С_КОДЫ">#REF!</definedName>
    <definedName name="С_ОБЪЁМЫ" localSheetId="0">#REF!</definedName>
    <definedName name="С_ОБЪЁМЫ">#REF!</definedName>
    <definedName name="С_ПУСК" localSheetId="0">#REF!</definedName>
    <definedName name="С_ПУСК">#REF!</definedName>
    <definedName name="с_с_т_ф" localSheetId="0">#REF!</definedName>
    <definedName name="с_с_т_ф">#REF!</definedName>
    <definedName name="с_с_тепло" localSheetId="0">#REF!</definedName>
    <definedName name="с_с_тепло">#REF!</definedName>
    <definedName name="с_с_эл_ф" localSheetId="0">#REF!</definedName>
    <definedName name="с_с_эл_ф">#REF!</definedName>
    <definedName name="с_с_электра" localSheetId="0">#REF!</definedName>
    <definedName name="с_с_электра">#REF!</definedName>
    <definedName name="сентябрь" localSheetId="0">#REF!</definedName>
    <definedName name="сентябрь">#REF!</definedName>
    <definedName name="СЕР_К" localSheetId="0">#REF!</definedName>
    <definedName name="СЕР_К">#REF!</definedName>
    <definedName name="СК_АН" localSheetId="0">#REF!</definedName>
    <definedName name="СК_АН">#REF!</definedName>
    <definedName name="СОЦСТРАХ" localSheetId="0">#REF!</definedName>
    <definedName name="СОЦСТРАХ">#REF!</definedName>
    <definedName name="СПЛАВ6063" localSheetId="0">#REF!</definedName>
    <definedName name="СПЛАВ6063">#REF!</definedName>
    <definedName name="СПЛАВ6063_КРАМЗ" localSheetId="0">#REF!</definedName>
    <definedName name="СПЛАВ6063_КРАМЗ">#REF!</definedName>
    <definedName name="сс">#N/A</definedName>
    <definedName name="СС_АВЧ" localSheetId="0">#REF!</definedName>
    <definedName name="СС_АВЧ">#REF!</definedName>
    <definedName name="СС_АВЧВН" localSheetId="0">#REF!</definedName>
    <definedName name="СС_АВЧВН">#REF!</definedName>
    <definedName name="СС_АВЧТОЛ" localSheetId="0">#REF!</definedName>
    <definedName name="СС_АВЧТОЛ">#REF!</definedName>
    <definedName name="СС_АЛФТЗФА" localSheetId="0">#REF!</definedName>
    <definedName name="СС_АЛФТЗФА">#REF!</definedName>
    <definedName name="СС_КРСМЕШ" localSheetId="0">#REF!</definedName>
    <definedName name="СС_КРСМЕШ">#REF!</definedName>
    <definedName name="СС_МАРГ_ЛИГ_ДП" localSheetId="0">#REF!</definedName>
    <definedName name="СС_МАРГ_ЛИГ_ДП">#REF!</definedName>
    <definedName name="СС_МАССА" localSheetId="0">#REF!</definedName>
    <definedName name="СС_МАССА">#REF!</definedName>
    <definedName name="СС_СЫР" localSheetId="0">#REF!</definedName>
    <definedName name="СС_СЫР">#REF!</definedName>
    <definedName name="СС_СЫРВН" localSheetId="0">#REF!</definedName>
    <definedName name="СС_СЫРВН">#REF!</definedName>
    <definedName name="СС_СЫРТОЛ" localSheetId="0">#REF!</definedName>
    <definedName name="СС_СЫРТОЛ">#REF!</definedName>
    <definedName name="сс3">#N/A</definedName>
    <definedName name="сссс">#N/A</definedName>
    <definedName name="ссы">#N/A</definedName>
    <definedName name="статьи" localSheetId="0">#REF!</definedName>
    <definedName name="статьи">#REF!</definedName>
    <definedName name="статьи_план" localSheetId="0">#REF!</definedName>
    <definedName name="статьи_план">#REF!</definedName>
    <definedName name="статьи_факт" localSheetId="0">#REF!</definedName>
    <definedName name="статьи_факт">#REF!</definedName>
    <definedName name="сто" localSheetId="0">#REF!</definedName>
    <definedName name="сто">#REF!</definedName>
    <definedName name="сто_проц_ф" localSheetId="0">#REF!</definedName>
    <definedName name="сто_проц_ф">#REF!</definedName>
    <definedName name="сто_процентов" localSheetId="0">#REF!</definedName>
    <definedName name="сто_процентов">#REF!</definedName>
    <definedName name="СЫР" localSheetId="0">#REF!</definedName>
    <definedName name="СЫР">#REF!</definedName>
    <definedName name="СЫР_ВН" localSheetId="0">#REF!</definedName>
    <definedName name="СЫР_ВН">#REF!</definedName>
    <definedName name="СЫР_ТОЛ" localSheetId="0">#REF!</definedName>
    <definedName name="СЫР_ТОЛ">#REF!</definedName>
    <definedName name="СЫРА" localSheetId="0">#REF!</definedName>
    <definedName name="СЫРА">#REF!</definedName>
    <definedName name="СЫРЬЁ" localSheetId="0">#REF!</definedName>
    <definedName name="СЫРЬЁ">#REF!</definedName>
    <definedName name="т">#N/A</definedName>
    <definedName name="ТВ_ЭЛЦ3" localSheetId="0">#REF!</definedName>
    <definedName name="ТВ_ЭЛЦ3">#REF!</definedName>
    <definedName name="ТВЁРДЫЙ" localSheetId="0">#REF!</definedName>
    <definedName name="ТВЁРДЫЙ">#REF!</definedName>
    <definedName name="тепло_проц_ф" localSheetId="0">#REF!</definedName>
    <definedName name="тепло_проц_ф">#REF!</definedName>
    <definedName name="тепло_процент" localSheetId="0">#REF!</definedName>
    <definedName name="тепло_процент">#REF!</definedName>
    <definedName name="ТЗР" localSheetId="0">#REF!</definedName>
    <definedName name="ТЗР">#REF!</definedName>
    <definedName name="ТИ" localSheetId="0">#REF!</definedName>
    <definedName name="ТИ">#REF!</definedName>
    <definedName name="ТОВАРНЫЙ" localSheetId="0">#REF!</definedName>
    <definedName name="ТОВАРНЫЙ">#REF!</definedName>
    <definedName name="ТОЛ" localSheetId="0">#REF!</definedName>
    <definedName name="ТОЛ">#REF!</definedName>
    <definedName name="ТОЛЛИНГ_СЫРЕЦ" localSheetId="0">#REF!</definedName>
    <definedName name="ТОЛЛИНГ_СЫРЕЦ">#REF!</definedName>
    <definedName name="тп" localSheetId="0" hidden="1">{#N/A,#N/A,TRUE,"Лист1";#N/A,#N/A,TRUE,"Лист2";#N/A,#N/A,TRUE,"Лист3"}</definedName>
    <definedName name="тп" localSheetId="5" hidden="1">{#N/A,#N/A,TRUE,"Лист1";#N/A,#N/A,TRUE,"Лист2";#N/A,#N/A,TRUE,"Лист3"}</definedName>
    <definedName name="тп" localSheetId="4" hidden="1">{#N/A,#N/A,TRUE,"Лист1";#N/A,#N/A,TRUE,"Лист2";#N/A,#N/A,TRUE,"Лист3"}</definedName>
    <definedName name="тп" localSheetId="3" hidden="1">{#N/A,#N/A,TRUE,"Лист1";#N/A,#N/A,TRUE,"Лист2";#N/A,#N/A,TRUE,"Лист3"}</definedName>
    <definedName name="тп" hidden="1">{#N/A,#N/A,TRUE,"Лист1";#N/A,#N/A,TRUE,"Лист2";#N/A,#N/A,TRUE,"Лист3"}</definedName>
    <definedName name="тп_1" localSheetId="0" hidden="1">{#N/A,#N/A,TRUE,"Лист1";#N/A,#N/A,TRUE,"Лист2";#N/A,#N/A,TRUE,"Лист3"}</definedName>
    <definedName name="тп_1" localSheetId="5" hidden="1">{#N/A,#N/A,TRUE,"Лист1";#N/A,#N/A,TRUE,"Лист2";#N/A,#N/A,TRUE,"Лист3"}</definedName>
    <definedName name="тп_1" localSheetId="4" hidden="1">{#N/A,#N/A,TRUE,"Лист1";#N/A,#N/A,TRUE,"Лист2";#N/A,#N/A,TRUE,"Лист3"}</definedName>
    <definedName name="тп_1" localSheetId="3" hidden="1">{#N/A,#N/A,TRUE,"Лист1";#N/A,#N/A,TRUE,"Лист2";#N/A,#N/A,TRUE,"Лист3"}</definedName>
    <definedName name="тп_1" hidden="1">{#N/A,#N/A,TRUE,"Лист1";#N/A,#N/A,TRUE,"Лист2";#N/A,#N/A,TRUE,"Лист3"}</definedName>
    <definedName name="тп_2" localSheetId="0" hidden="1">{#N/A,#N/A,TRUE,"Лист1";#N/A,#N/A,TRUE,"Лист2";#N/A,#N/A,TRUE,"Лист3"}</definedName>
    <definedName name="тп_2" localSheetId="5" hidden="1">{#N/A,#N/A,TRUE,"Лист1";#N/A,#N/A,TRUE,"Лист2";#N/A,#N/A,TRUE,"Лист3"}</definedName>
    <definedName name="тп_2" localSheetId="4" hidden="1">{#N/A,#N/A,TRUE,"Лист1";#N/A,#N/A,TRUE,"Лист2";#N/A,#N/A,TRUE,"Лист3"}</definedName>
    <definedName name="тп_2" localSheetId="3" hidden="1">{#N/A,#N/A,TRUE,"Лист1";#N/A,#N/A,TRUE,"Лист2";#N/A,#N/A,TRUE,"Лист3"}</definedName>
    <definedName name="тп_2" hidden="1">{#N/A,#N/A,TRUE,"Лист1";#N/A,#N/A,TRUE,"Лист2";#N/A,#N/A,TRUE,"Лист3"}</definedName>
    <definedName name="тп_3" localSheetId="0" hidden="1">{#N/A,#N/A,TRUE,"Лист1";#N/A,#N/A,TRUE,"Лист2";#N/A,#N/A,TRUE,"Лист3"}</definedName>
    <definedName name="тп_3" localSheetId="5" hidden="1">{#N/A,#N/A,TRUE,"Лист1";#N/A,#N/A,TRUE,"Лист2";#N/A,#N/A,TRUE,"Лист3"}</definedName>
    <definedName name="тп_3" localSheetId="4" hidden="1">{#N/A,#N/A,TRUE,"Лист1";#N/A,#N/A,TRUE,"Лист2";#N/A,#N/A,TRUE,"Лист3"}</definedName>
    <definedName name="тп_3" localSheetId="3" hidden="1">{#N/A,#N/A,TRUE,"Лист1";#N/A,#N/A,TRUE,"Лист2";#N/A,#N/A,TRUE,"Лист3"}</definedName>
    <definedName name="тп_3" hidden="1">{#N/A,#N/A,TRUE,"Лист1";#N/A,#N/A,TRUE,"Лист2";#N/A,#N/A,TRUE,"Лист3"}</definedName>
    <definedName name="тп_4" localSheetId="0" hidden="1">{#N/A,#N/A,TRUE,"Лист1";#N/A,#N/A,TRUE,"Лист2";#N/A,#N/A,TRUE,"Лист3"}</definedName>
    <definedName name="тп_4" localSheetId="5" hidden="1">{#N/A,#N/A,TRUE,"Лист1";#N/A,#N/A,TRUE,"Лист2";#N/A,#N/A,TRUE,"Лист3"}</definedName>
    <definedName name="тп_4" localSheetId="4" hidden="1">{#N/A,#N/A,TRUE,"Лист1";#N/A,#N/A,TRUE,"Лист2";#N/A,#N/A,TRUE,"Лист3"}</definedName>
    <definedName name="тп_4" localSheetId="3" hidden="1">{#N/A,#N/A,TRUE,"Лист1";#N/A,#N/A,TRUE,"Лист2";#N/A,#N/A,TRUE,"Лист3"}</definedName>
    <definedName name="тп_4" hidden="1">{#N/A,#N/A,TRUE,"Лист1";#N/A,#N/A,TRUE,"Лист2";#N/A,#N/A,TRUE,"Лист3"}</definedName>
    <definedName name="тп_5" localSheetId="0" hidden="1">{#N/A,#N/A,TRUE,"Лист1";#N/A,#N/A,TRUE,"Лист2";#N/A,#N/A,TRUE,"Лист3"}</definedName>
    <definedName name="тп_5" localSheetId="5" hidden="1">{#N/A,#N/A,TRUE,"Лист1";#N/A,#N/A,TRUE,"Лист2";#N/A,#N/A,TRUE,"Лист3"}</definedName>
    <definedName name="тп_5" localSheetId="4" hidden="1">{#N/A,#N/A,TRUE,"Лист1";#N/A,#N/A,TRUE,"Лист2";#N/A,#N/A,TRUE,"Лист3"}</definedName>
    <definedName name="тп_5" localSheetId="3" hidden="1">{#N/A,#N/A,TRUE,"Лист1";#N/A,#N/A,TRUE,"Лист2";#N/A,#N/A,TRUE,"Лист3"}</definedName>
    <definedName name="тп_5" hidden="1">{#N/A,#N/A,TRUE,"Лист1";#N/A,#N/A,TRUE,"Лист2";#N/A,#N/A,TRUE,"Лист3"}</definedName>
    <definedName name="ТР" localSheetId="0">#REF!</definedName>
    <definedName name="ТР">#REF!</definedName>
    <definedName name="третий" localSheetId="0">#REF!</definedName>
    <definedName name="третий">#REF!</definedName>
    <definedName name="тт" localSheetId="0">#REF!</definedName>
    <definedName name="тт">#REF!</definedName>
    <definedName name="у">#N/A</definedName>
    <definedName name="ук">#N/A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5" hidden="1">{#N/A,#N/A,TRUE,"Лист1";#N/A,#N/A,TRUE,"Лист2";#N/A,#N/A,TRUE,"Лист3"}</definedName>
    <definedName name="укеееукеееееееееееееее" localSheetId="4" hidden="1">{#N/A,#N/A,TRUE,"Лист1";#N/A,#N/A,TRUE,"Лист2";#N/A,#N/A,TRUE,"Лист3"}</definedName>
    <definedName name="укеееукеееееееееееееее" localSheetId="3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ееукеееееееееееееее_1" localSheetId="0" hidden="1">{#N/A,#N/A,TRUE,"Лист1";#N/A,#N/A,TRUE,"Лист2";#N/A,#N/A,TRUE,"Лист3"}</definedName>
    <definedName name="укеееукеееееееееееееее_1" localSheetId="5" hidden="1">{#N/A,#N/A,TRUE,"Лист1";#N/A,#N/A,TRUE,"Лист2";#N/A,#N/A,TRUE,"Лист3"}</definedName>
    <definedName name="укеееукеееееееееееееее_1" localSheetId="4" hidden="1">{#N/A,#N/A,TRUE,"Лист1";#N/A,#N/A,TRUE,"Лист2";#N/A,#N/A,TRUE,"Лист3"}</definedName>
    <definedName name="укеееукеееееееееееееее_1" localSheetId="3" hidden="1">{#N/A,#N/A,TRUE,"Лист1";#N/A,#N/A,TRUE,"Лист2";#N/A,#N/A,TRUE,"Лист3"}</definedName>
    <definedName name="укеееукеееееееееееееее_1" hidden="1">{#N/A,#N/A,TRUE,"Лист1";#N/A,#N/A,TRUE,"Лист2";#N/A,#N/A,TRUE,"Лист3"}</definedName>
    <definedName name="укеееукеееееееееееееее_2" localSheetId="0" hidden="1">{#N/A,#N/A,TRUE,"Лист1";#N/A,#N/A,TRUE,"Лист2";#N/A,#N/A,TRUE,"Лист3"}</definedName>
    <definedName name="укеееукеееееееееееееее_2" localSheetId="5" hidden="1">{#N/A,#N/A,TRUE,"Лист1";#N/A,#N/A,TRUE,"Лист2";#N/A,#N/A,TRUE,"Лист3"}</definedName>
    <definedName name="укеееукеееееееееееееее_2" localSheetId="4" hidden="1">{#N/A,#N/A,TRUE,"Лист1";#N/A,#N/A,TRUE,"Лист2";#N/A,#N/A,TRUE,"Лист3"}</definedName>
    <definedName name="укеееукеееееееееееееее_2" localSheetId="3" hidden="1">{#N/A,#N/A,TRUE,"Лист1";#N/A,#N/A,TRUE,"Лист2";#N/A,#N/A,TRUE,"Лист3"}</definedName>
    <definedName name="укеееукеееееееееееееее_2" hidden="1">{#N/A,#N/A,TRUE,"Лист1";#N/A,#N/A,TRUE,"Лист2";#N/A,#N/A,TRUE,"Лист3"}</definedName>
    <definedName name="укеееукеееееееееееееее_3" localSheetId="0" hidden="1">{#N/A,#N/A,TRUE,"Лист1";#N/A,#N/A,TRUE,"Лист2";#N/A,#N/A,TRUE,"Лист3"}</definedName>
    <definedName name="укеееукеееееееееееееее_3" localSheetId="5" hidden="1">{#N/A,#N/A,TRUE,"Лист1";#N/A,#N/A,TRUE,"Лист2";#N/A,#N/A,TRUE,"Лист3"}</definedName>
    <definedName name="укеееукеееееееееееееее_3" localSheetId="4" hidden="1">{#N/A,#N/A,TRUE,"Лист1";#N/A,#N/A,TRUE,"Лист2";#N/A,#N/A,TRUE,"Лист3"}</definedName>
    <definedName name="укеееукеееееееееееееее_3" localSheetId="3" hidden="1">{#N/A,#N/A,TRUE,"Лист1";#N/A,#N/A,TRUE,"Лист2";#N/A,#N/A,TRUE,"Лист3"}</definedName>
    <definedName name="укеееукеееееееееееееее_3" hidden="1">{#N/A,#N/A,TRUE,"Лист1";#N/A,#N/A,TRUE,"Лист2";#N/A,#N/A,TRUE,"Лист3"}</definedName>
    <definedName name="укеееукеееееееееееееее_4" localSheetId="0" hidden="1">{#N/A,#N/A,TRUE,"Лист1";#N/A,#N/A,TRUE,"Лист2";#N/A,#N/A,TRUE,"Лист3"}</definedName>
    <definedName name="укеееукеееееееееееееее_4" localSheetId="5" hidden="1">{#N/A,#N/A,TRUE,"Лист1";#N/A,#N/A,TRUE,"Лист2";#N/A,#N/A,TRUE,"Лист3"}</definedName>
    <definedName name="укеееукеееееееееееееее_4" localSheetId="4" hidden="1">{#N/A,#N/A,TRUE,"Лист1";#N/A,#N/A,TRUE,"Лист2";#N/A,#N/A,TRUE,"Лист3"}</definedName>
    <definedName name="укеееукеееееееееееееее_4" localSheetId="3" hidden="1">{#N/A,#N/A,TRUE,"Лист1";#N/A,#N/A,TRUE,"Лист2";#N/A,#N/A,TRUE,"Лист3"}</definedName>
    <definedName name="укеееукеееееееееееееее_4" hidden="1">{#N/A,#N/A,TRUE,"Лист1";#N/A,#N/A,TRUE,"Лист2";#N/A,#N/A,TRUE,"Лист3"}</definedName>
    <definedName name="укеееукеееееееееееееее_5" localSheetId="0" hidden="1">{#N/A,#N/A,TRUE,"Лист1";#N/A,#N/A,TRUE,"Лист2";#N/A,#N/A,TRUE,"Лист3"}</definedName>
    <definedName name="укеееукеееееееееееееее_5" localSheetId="5" hidden="1">{#N/A,#N/A,TRUE,"Лист1";#N/A,#N/A,TRUE,"Лист2";#N/A,#N/A,TRUE,"Лист3"}</definedName>
    <definedName name="укеееукеееееееееееееее_5" localSheetId="4" hidden="1">{#N/A,#N/A,TRUE,"Лист1";#N/A,#N/A,TRUE,"Лист2";#N/A,#N/A,TRUE,"Лист3"}</definedName>
    <definedName name="укеееукеееееееееееееее_5" localSheetId="3" hidden="1">{#N/A,#N/A,TRUE,"Лист1";#N/A,#N/A,TRUE,"Лист2";#N/A,#N/A,TRUE,"Лист3"}</definedName>
    <definedName name="укеееукеееееееееееееее_5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5" hidden="1">{#N/A,#N/A,TRUE,"Лист1";#N/A,#N/A,TRUE,"Лист2";#N/A,#N/A,TRUE,"Лист3"}</definedName>
    <definedName name="укеукеуеуе" localSheetId="4" hidden="1">{#N/A,#N/A,TRUE,"Лист1";#N/A,#N/A,TRUE,"Лист2";#N/A,#N/A,TRUE,"Лист3"}</definedName>
    <definedName name="укеукеуеуе" localSheetId="3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еукеуеуе_1" localSheetId="0" hidden="1">{#N/A,#N/A,TRUE,"Лист1";#N/A,#N/A,TRUE,"Лист2";#N/A,#N/A,TRUE,"Лист3"}</definedName>
    <definedName name="укеукеуеуе_1" localSheetId="5" hidden="1">{#N/A,#N/A,TRUE,"Лист1";#N/A,#N/A,TRUE,"Лист2";#N/A,#N/A,TRUE,"Лист3"}</definedName>
    <definedName name="укеукеуеуе_1" localSheetId="4" hidden="1">{#N/A,#N/A,TRUE,"Лист1";#N/A,#N/A,TRUE,"Лист2";#N/A,#N/A,TRUE,"Лист3"}</definedName>
    <definedName name="укеукеуеуе_1" localSheetId="3" hidden="1">{#N/A,#N/A,TRUE,"Лист1";#N/A,#N/A,TRUE,"Лист2";#N/A,#N/A,TRUE,"Лист3"}</definedName>
    <definedName name="укеукеуеуе_1" hidden="1">{#N/A,#N/A,TRUE,"Лист1";#N/A,#N/A,TRUE,"Лист2";#N/A,#N/A,TRUE,"Лист3"}</definedName>
    <definedName name="укеукеуеуе_2" localSheetId="0" hidden="1">{#N/A,#N/A,TRUE,"Лист1";#N/A,#N/A,TRUE,"Лист2";#N/A,#N/A,TRUE,"Лист3"}</definedName>
    <definedName name="укеукеуеуе_2" localSheetId="5" hidden="1">{#N/A,#N/A,TRUE,"Лист1";#N/A,#N/A,TRUE,"Лист2";#N/A,#N/A,TRUE,"Лист3"}</definedName>
    <definedName name="укеукеуеуе_2" localSheetId="4" hidden="1">{#N/A,#N/A,TRUE,"Лист1";#N/A,#N/A,TRUE,"Лист2";#N/A,#N/A,TRUE,"Лист3"}</definedName>
    <definedName name="укеукеуеуе_2" localSheetId="3" hidden="1">{#N/A,#N/A,TRUE,"Лист1";#N/A,#N/A,TRUE,"Лист2";#N/A,#N/A,TRUE,"Лист3"}</definedName>
    <definedName name="укеукеуеуе_2" hidden="1">{#N/A,#N/A,TRUE,"Лист1";#N/A,#N/A,TRUE,"Лист2";#N/A,#N/A,TRUE,"Лист3"}</definedName>
    <definedName name="укеукеуеуе_3" localSheetId="0" hidden="1">{#N/A,#N/A,TRUE,"Лист1";#N/A,#N/A,TRUE,"Лист2";#N/A,#N/A,TRUE,"Лист3"}</definedName>
    <definedName name="укеукеуеуе_3" localSheetId="5" hidden="1">{#N/A,#N/A,TRUE,"Лист1";#N/A,#N/A,TRUE,"Лист2";#N/A,#N/A,TRUE,"Лист3"}</definedName>
    <definedName name="укеукеуеуе_3" localSheetId="4" hidden="1">{#N/A,#N/A,TRUE,"Лист1";#N/A,#N/A,TRUE,"Лист2";#N/A,#N/A,TRUE,"Лист3"}</definedName>
    <definedName name="укеукеуеуе_3" localSheetId="3" hidden="1">{#N/A,#N/A,TRUE,"Лист1";#N/A,#N/A,TRUE,"Лист2";#N/A,#N/A,TRUE,"Лист3"}</definedName>
    <definedName name="укеукеуеуе_3" hidden="1">{#N/A,#N/A,TRUE,"Лист1";#N/A,#N/A,TRUE,"Лист2";#N/A,#N/A,TRUE,"Лист3"}</definedName>
    <definedName name="укеукеуеуе_4" localSheetId="0" hidden="1">{#N/A,#N/A,TRUE,"Лист1";#N/A,#N/A,TRUE,"Лист2";#N/A,#N/A,TRUE,"Лист3"}</definedName>
    <definedName name="укеукеуеуе_4" localSheetId="5" hidden="1">{#N/A,#N/A,TRUE,"Лист1";#N/A,#N/A,TRUE,"Лист2";#N/A,#N/A,TRUE,"Лист3"}</definedName>
    <definedName name="укеукеуеуе_4" localSheetId="4" hidden="1">{#N/A,#N/A,TRUE,"Лист1";#N/A,#N/A,TRUE,"Лист2";#N/A,#N/A,TRUE,"Лист3"}</definedName>
    <definedName name="укеукеуеуе_4" localSheetId="3" hidden="1">{#N/A,#N/A,TRUE,"Лист1";#N/A,#N/A,TRUE,"Лист2";#N/A,#N/A,TRUE,"Лист3"}</definedName>
    <definedName name="укеукеуеуе_4" hidden="1">{#N/A,#N/A,TRUE,"Лист1";#N/A,#N/A,TRUE,"Лист2";#N/A,#N/A,TRUE,"Лист3"}</definedName>
    <definedName name="укеукеуеуе_5" localSheetId="0" hidden="1">{#N/A,#N/A,TRUE,"Лист1";#N/A,#N/A,TRUE,"Лист2";#N/A,#N/A,TRUE,"Лист3"}</definedName>
    <definedName name="укеукеуеуе_5" localSheetId="5" hidden="1">{#N/A,#N/A,TRUE,"Лист1";#N/A,#N/A,TRUE,"Лист2";#N/A,#N/A,TRUE,"Лист3"}</definedName>
    <definedName name="укеукеуеуе_5" localSheetId="4" hidden="1">{#N/A,#N/A,TRUE,"Лист1";#N/A,#N/A,TRUE,"Лист2";#N/A,#N/A,TRUE,"Лист3"}</definedName>
    <definedName name="укеукеуеуе_5" localSheetId="3" hidden="1">{#N/A,#N/A,TRUE,"Лист1";#N/A,#N/A,TRUE,"Лист2";#N/A,#N/A,TRUE,"Лист3"}</definedName>
    <definedName name="укеукеуеуе_5" hidden="1">{#N/A,#N/A,TRUE,"Лист1";#N/A,#N/A,TRUE,"Лист2";#N/A,#N/A,TRUE,"Лист3"}</definedName>
    <definedName name="УП">#N/A</definedName>
    <definedName name="уфэ">#N/A</definedName>
    <definedName name="ф" localSheetId="0" hidden="1">{"konoplin - Личное представление",#N/A,TRUE,"ФинПлан_1кв";"konoplin - Личное представление",#N/A,TRUE,"ФинПлан_2кв"}</definedName>
    <definedName name="ф" localSheetId="5" hidden="1">{"konoplin - Личное представление",#N/A,TRUE,"ФинПлан_1кв";"konoplin - Личное представление",#N/A,TRUE,"ФинПлан_2кв"}</definedName>
    <definedName name="ф" localSheetId="4" hidden="1">{"konoplin - Личное представление",#N/A,TRUE,"ФинПлан_1кв";"konoplin - Личное представление",#N/A,TRUE,"ФинПлан_2кв"}</definedName>
    <definedName name="ф" localSheetId="3" hidden="1">{"konoplin - Личное представление",#N/A,TRUE,"ФинПлан_1кв";"konoplin - Личное представление",#N/A,TRUE,"ФинПлан_2кв"}</definedName>
    <definedName name="ф" hidden="1">{"konoplin - Личное представление",#N/A,TRUE,"ФинПлан_1кв";"konoplin - Личное представление",#N/A,TRUE,"ФинПлан_2кв"}</definedName>
    <definedName name="ф_1" localSheetId="0" hidden="1">{"konoplin - Личное представление",#N/A,TRUE,"ФинПлан_1кв";"konoplin - Личное представление",#N/A,TRUE,"ФинПлан_2кв"}</definedName>
    <definedName name="ф_1" localSheetId="5" hidden="1">{"konoplin - Личное представление",#N/A,TRUE,"ФинПлан_1кв";"konoplin - Личное представление",#N/A,TRUE,"ФинПлан_2кв"}</definedName>
    <definedName name="ф_1" localSheetId="4" hidden="1">{"konoplin - Личное представление",#N/A,TRUE,"ФинПлан_1кв";"konoplin - Личное представление",#N/A,TRUE,"ФинПлан_2кв"}</definedName>
    <definedName name="ф_1" localSheetId="3" hidden="1">{"konoplin - Личное представление",#N/A,TRUE,"ФинПлан_1кв";"konoplin - Личное представление",#N/A,TRUE,"ФинПлан_2кв"}</definedName>
    <definedName name="ф_1" hidden="1">{"konoplin - Личное представление",#N/A,TRUE,"ФинПлан_1кв";"konoplin - Личное представление",#N/A,TRUE,"ФинПлан_2кв"}</definedName>
    <definedName name="ф_2" localSheetId="0" hidden="1">{"konoplin - Личное представление",#N/A,TRUE,"ФинПлан_1кв";"konoplin - Личное представление",#N/A,TRUE,"ФинПлан_2кв"}</definedName>
    <definedName name="ф_2" localSheetId="5" hidden="1">{"konoplin - Личное представление",#N/A,TRUE,"ФинПлан_1кв";"konoplin - Личное представление",#N/A,TRUE,"ФинПлан_2кв"}</definedName>
    <definedName name="ф_2" localSheetId="4" hidden="1">{"konoplin - Личное представление",#N/A,TRUE,"ФинПлан_1кв";"konoplin - Личное представление",#N/A,TRUE,"ФинПлан_2кв"}</definedName>
    <definedName name="ф_2" localSheetId="3" hidden="1">{"konoplin - Личное представление",#N/A,TRUE,"ФинПлан_1кв";"konoplin - Личное представление",#N/A,TRUE,"ФинПлан_2кв"}</definedName>
    <definedName name="ф_2" hidden="1">{"konoplin - Личное представление",#N/A,TRUE,"ФинПлан_1кв";"konoplin - Личное представление",#N/A,TRUE,"ФинПлан_2кв"}</definedName>
    <definedName name="ф_3" localSheetId="0" hidden="1">{"konoplin - Личное представление",#N/A,TRUE,"ФинПлан_1кв";"konoplin - Личное представление",#N/A,TRUE,"ФинПлан_2кв"}</definedName>
    <definedName name="ф_3" localSheetId="5" hidden="1">{"konoplin - Личное представление",#N/A,TRUE,"ФинПлан_1кв";"konoplin - Личное представление",#N/A,TRUE,"ФинПлан_2кв"}</definedName>
    <definedName name="ф_3" localSheetId="4" hidden="1">{"konoplin - Личное представление",#N/A,TRUE,"ФинПлан_1кв";"konoplin - Личное представление",#N/A,TRUE,"ФинПлан_2кв"}</definedName>
    <definedName name="ф_3" localSheetId="3" hidden="1">{"konoplin - Личное представление",#N/A,TRUE,"ФинПлан_1кв";"konoplin - Личное представление",#N/A,TRUE,"ФинПлан_2кв"}</definedName>
    <definedName name="ф_3" hidden="1">{"konoplin - Личное представление",#N/A,TRUE,"ФинПлан_1кв";"konoplin - Личное представление",#N/A,TRUE,"ФинПлан_2кв"}</definedName>
    <definedName name="ф_4" localSheetId="0" hidden="1">{"konoplin - Личное представление",#N/A,TRUE,"ФинПлан_1кв";"konoplin - Личное представление",#N/A,TRUE,"ФинПлан_2кв"}</definedName>
    <definedName name="ф_4" localSheetId="5" hidden="1">{"konoplin - Личное представление",#N/A,TRUE,"ФинПлан_1кв";"konoplin - Личное представление",#N/A,TRUE,"ФинПлан_2кв"}</definedName>
    <definedName name="ф_4" localSheetId="4" hidden="1">{"konoplin - Личное представление",#N/A,TRUE,"ФинПлан_1кв";"konoplin - Личное представление",#N/A,TRUE,"ФинПлан_2кв"}</definedName>
    <definedName name="ф_4" localSheetId="3" hidden="1">{"konoplin - Личное представление",#N/A,TRUE,"ФинПлан_1кв";"konoplin - Личное представление",#N/A,TRUE,"ФинПлан_2кв"}</definedName>
    <definedName name="ф_4" hidden="1">{"konoplin - Личное представление",#N/A,TRUE,"ФинПлан_1кв";"konoplin - Личное представление",#N/A,TRUE,"ФинПлан_2кв"}</definedName>
    <definedName name="ф_5" localSheetId="0" hidden="1">{"konoplin - Личное представление",#N/A,TRUE,"ФинПлан_1кв";"konoplin - Личное представление",#N/A,TRUE,"ФинПлан_2кв"}</definedName>
    <definedName name="ф_5" localSheetId="5" hidden="1">{"konoplin - Личное представление",#N/A,TRUE,"ФинПлан_1кв";"konoplin - Личное представление",#N/A,TRUE,"ФинПлан_2кв"}</definedName>
    <definedName name="ф_5" localSheetId="4" hidden="1">{"konoplin - Личное представление",#N/A,TRUE,"ФинПлан_1кв";"konoplin - Личное представление",#N/A,TRUE,"ФинПлан_2кв"}</definedName>
    <definedName name="ф_5" localSheetId="3" hidden="1">{"konoplin - Личное представление",#N/A,TRUE,"ФинПлан_1кв";"konoplin - Личное представление",#N/A,TRUE,"ФинПлан_2кв"}</definedName>
    <definedName name="ф_5" hidden="1">{"konoplin - Личное представление",#N/A,TRUE,"ФинПлан_1кв";"konoplin - Личное представление",#N/A,TRUE,"ФинПлан_2кв"}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ЕВ_РУБ" localSheetId="0">#REF!</definedName>
    <definedName name="ФЕВ_РУБ">#REF!</definedName>
    <definedName name="ФЕВ_ТОН" localSheetId="0">#REF!</definedName>
    <definedName name="ФЕВ_ТОН">#REF!</definedName>
    <definedName name="февраль" localSheetId="0">#REF!</definedName>
    <definedName name="февраль">#REF!</definedName>
    <definedName name="ФЛ_К" localSheetId="0">#REF!</definedName>
    <definedName name="ФЛ_К">#REF!</definedName>
    <definedName name="форм" localSheetId="0">#REF!</definedName>
    <definedName name="форм">#REF!</definedName>
    <definedName name="Формат_ширина">#N/A</definedName>
    <definedName name="формулы" localSheetId="0">#REF!</definedName>
    <definedName name="формулы">#REF!</definedName>
    <definedName name="ФТ_К" localSheetId="0">#REF!</definedName>
    <definedName name="ФТ_К">#REF!</definedName>
    <definedName name="ффф" localSheetId="0">#REF!</definedName>
    <definedName name="ффф">#REF!</definedName>
    <definedName name="ФФФ1" localSheetId="0">#REF!</definedName>
    <definedName name="ФФФ1">#REF!</definedName>
    <definedName name="ФФФ2" localSheetId="0">#REF!</definedName>
    <definedName name="ФФФ2">#REF!</definedName>
    <definedName name="ФФФФ" localSheetId="0">#REF!</definedName>
    <definedName name="ФФФФ">#REF!</definedName>
    <definedName name="ФЫ" localSheetId="0">#REF!</definedName>
    <definedName name="ФЫ">#REF!</definedName>
    <definedName name="фыв">#N/A</definedName>
    <definedName name="х">#N/A</definedName>
    <definedName name="ХЛ_Н" localSheetId="0">#REF!</definedName>
    <definedName name="ХЛ_Н">#REF!</definedName>
    <definedName name="хххх">#N/A</definedName>
    <definedName name="ц">#N/A</definedName>
    <definedName name="ЦЕННЗП_АВЧ" localSheetId="0">#REF!</definedName>
    <definedName name="ЦЕННЗП_АВЧ">#REF!</definedName>
    <definedName name="ЦЕННЗП_АТЧ" localSheetId="0">#REF!</definedName>
    <definedName name="ЦЕННЗП_АТЧ">#REF!</definedName>
    <definedName name="ЦЕХОВЫЕ" localSheetId="0">#REF!</definedName>
    <definedName name="ЦЕХОВЫЕ">#REF!</definedName>
    <definedName name="ЦЕХР" localSheetId="0">#REF!</definedName>
    <definedName name="ЦЕХР">#REF!</definedName>
    <definedName name="ЦЕХРИТ" localSheetId="0">#REF!</definedName>
    <definedName name="ЦЕХРИТ">#REF!</definedName>
    <definedName name="ЦЕХС" localSheetId="0">#REF!</definedName>
    <definedName name="ЦЕХС">#REF!</definedName>
    <definedName name="цу">#N/A</definedName>
    <definedName name="ч">#N/A</definedName>
    <definedName name="четвертый" localSheetId="0">#REF!</definedName>
    <definedName name="четвертый">#REF!</definedName>
    <definedName name="ш">#N/A</definedName>
    <definedName name="ШТАНГИ" localSheetId="0">#REF!</definedName>
    <definedName name="ШТАНГИ">#REF!</definedName>
    <definedName name="щ">#N/A</definedName>
    <definedName name="ъ" localSheetId="0">#REF!</definedName>
    <definedName name="ъ">#REF!</definedName>
    <definedName name="ы">#N/A</definedName>
    <definedName name="ыв">#N/A</definedName>
    <definedName name="ыуаы" localSheetId="0" hidden="1">{#N/A,#N/A,TRUE,"Лист1";#N/A,#N/A,TRUE,"Лист2";#N/A,#N/A,TRUE,"Лист3"}</definedName>
    <definedName name="ыуаы" localSheetId="5" hidden="1">{#N/A,#N/A,TRUE,"Лист1";#N/A,#N/A,TRUE,"Лист2";#N/A,#N/A,TRUE,"Лист3"}</definedName>
    <definedName name="ыуаы" localSheetId="4" hidden="1">{#N/A,#N/A,TRUE,"Лист1";#N/A,#N/A,TRUE,"Лист2";#N/A,#N/A,TRUE,"Лист3"}</definedName>
    <definedName name="ыуаы" localSheetId="3" hidden="1">{#N/A,#N/A,TRUE,"Лист1";#N/A,#N/A,TRUE,"Лист2";#N/A,#N/A,TRUE,"Лист3"}</definedName>
    <definedName name="ыуаы" hidden="1">{#N/A,#N/A,TRUE,"Лист1";#N/A,#N/A,TRUE,"Лист2";#N/A,#N/A,TRUE,"Лист3"}</definedName>
    <definedName name="ыуаы_1" localSheetId="0" hidden="1">{#N/A,#N/A,TRUE,"Лист1";#N/A,#N/A,TRUE,"Лист2";#N/A,#N/A,TRUE,"Лист3"}</definedName>
    <definedName name="ыуаы_1" localSheetId="5" hidden="1">{#N/A,#N/A,TRUE,"Лист1";#N/A,#N/A,TRUE,"Лист2";#N/A,#N/A,TRUE,"Лист3"}</definedName>
    <definedName name="ыуаы_1" localSheetId="4" hidden="1">{#N/A,#N/A,TRUE,"Лист1";#N/A,#N/A,TRUE,"Лист2";#N/A,#N/A,TRUE,"Лист3"}</definedName>
    <definedName name="ыуаы_1" localSheetId="3" hidden="1">{#N/A,#N/A,TRUE,"Лист1";#N/A,#N/A,TRUE,"Лист2";#N/A,#N/A,TRUE,"Лист3"}</definedName>
    <definedName name="ыуаы_1" hidden="1">{#N/A,#N/A,TRUE,"Лист1";#N/A,#N/A,TRUE,"Лист2";#N/A,#N/A,TRUE,"Лист3"}</definedName>
    <definedName name="ыуаы_2" localSheetId="0" hidden="1">{#N/A,#N/A,TRUE,"Лист1";#N/A,#N/A,TRUE,"Лист2";#N/A,#N/A,TRUE,"Лист3"}</definedName>
    <definedName name="ыуаы_2" localSheetId="5" hidden="1">{#N/A,#N/A,TRUE,"Лист1";#N/A,#N/A,TRUE,"Лист2";#N/A,#N/A,TRUE,"Лист3"}</definedName>
    <definedName name="ыуаы_2" localSheetId="4" hidden="1">{#N/A,#N/A,TRUE,"Лист1";#N/A,#N/A,TRUE,"Лист2";#N/A,#N/A,TRUE,"Лист3"}</definedName>
    <definedName name="ыуаы_2" localSheetId="3" hidden="1">{#N/A,#N/A,TRUE,"Лист1";#N/A,#N/A,TRUE,"Лист2";#N/A,#N/A,TRUE,"Лист3"}</definedName>
    <definedName name="ыуаы_2" hidden="1">{#N/A,#N/A,TRUE,"Лист1";#N/A,#N/A,TRUE,"Лист2";#N/A,#N/A,TRUE,"Лист3"}</definedName>
    <definedName name="ыуаы_3" localSheetId="0" hidden="1">{#N/A,#N/A,TRUE,"Лист1";#N/A,#N/A,TRUE,"Лист2";#N/A,#N/A,TRUE,"Лист3"}</definedName>
    <definedName name="ыуаы_3" localSheetId="5" hidden="1">{#N/A,#N/A,TRUE,"Лист1";#N/A,#N/A,TRUE,"Лист2";#N/A,#N/A,TRUE,"Лист3"}</definedName>
    <definedName name="ыуаы_3" localSheetId="4" hidden="1">{#N/A,#N/A,TRUE,"Лист1";#N/A,#N/A,TRUE,"Лист2";#N/A,#N/A,TRUE,"Лист3"}</definedName>
    <definedName name="ыуаы_3" localSheetId="3" hidden="1">{#N/A,#N/A,TRUE,"Лист1";#N/A,#N/A,TRUE,"Лист2";#N/A,#N/A,TRUE,"Лист3"}</definedName>
    <definedName name="ыуаы_3" hidden="1">{#N/A,#N/A,TRUE,"Лист1";#N/A,#N/A,TRUE,"Лист2";#N/A,#N/A,TRUE,"Лист3"}</definedName>
    <definedName name="ыуаы_4" localSheetId="0" hidden="1">{#N/A,#N/A,TRUE,"Лист1";#N/A,#N/A,TRUE,"Лист2";#N/A,#N/A,TRUE,"Лист3"}</definedName>
    <definedName name="ыуаы_4" localSheetId="5" hidden="1">{#N/A,#N/A,TRUE,"Лист1";#N/A,#N/A,TRUE,"Лист2";#N/A,#N/A,TRUE,"Лист3"}</definedName>
    <definedName name="ыуаы_4" localSheetId="4" hidden="1">{#N/A,#N/A,TRUE,"Лист1";#N/A,#N/A,TRUE,"Лист2";#N/A,#N/A,TRUE,"Лист3"}</definedName>
    <definedName name="ыуаы_4" localSheetId="3" hidden="1">{#N/A,#N/A,TRUE,"Лист1";#N/A,#N/A,TRUE,"Лист2";#N/A,#N/A,TRUE,"Лист3"}</definedName>
    <definedName name="ыуаы_4" hidden="1">{#N/A,#N/A,TRUE,"Лист1";#N/A,#N/A,TRUE,"Лист2";#N/A,#N/A,TRUE,"Лист3"}</definedName>
    <definedName name="ыуаы_5" localSheetId="0" hidden="1">{#N/A,#N/A,TRUE,"Лист1";#N/A,#N/A,TRUE,"Лист2";#N/A,#N/A,TRUE,"Лист3"}</definedName>
    <definedName name="ыуаы_5" localSheetId="5" hidden="1">{#N/A,#N/A,TRUE,"Лист1";#N/A,#N/A,TRUE,"Лист2";#N/A,#N/A,TRUE,"Лист3"}</definedName>
    <definedName name="ыуаы_5" localSheetId="4" hidden="1">{#N/A,#N/A,TRUE,"Лист1";#N/A,#N/A,TRUE,"Лист2";#N/A,#N/A,TRUE,"Лист3"}</definedName>
    <definedName name="ыуаы_5" localSheetId="3" hidden="1">{#N/A,#N/A,TRUE,"Лист1";#N/A,#N/A,TRUE,"Лист2";#N/A,#N/A,TRUE,"Лист3"}</definedName>
    <definedName name="ыуаы_5" hidden="1">{#N/A,#N/A,TRUE,"Лист1";#N/A,#N/A,TRUE,"Лист2";#N/A,#N/A,TRUE,"Лист3"}</definedName>
    <definedName name="ыыыы">#N/A</definedName>
    <definedName name="ыыыыы">#N/A</definedName>
    <definedName name="ыыыыыы">#N/A</definedName>
    <definedName name="ыыыыыыыыыыыыыыы">#N/A</definedName>
    <definedName name="ь">#N/A</definedName>
    <definedName name="ьь" localSheetId="0">#REF!</definedName>
    <definedName name="ьь">#REF!</definedName>
    <definedName name="ььььь">#N/A</definedName>
    <definedName name="э">#N/A</definedName>
    <definedName name="электро_проц_ф" localSheetId="0">#REF!</definedName>
    <definedName name="электро_проц_ф">#REF!</definedName>
    <definedName name="электро_процент" localSheetId="0">#REF!</definedName>
    <definedName name="электро_процент">#REF!</definedName>
    <definedName name="ЭН" localSheetId="0">#REF!</definedName>
    <definedName name="ЭН">#REF!</definedName>
    <definedName name="ЭЭ" localSheetId="0">#REF!</definedName>
    <definedName name="ЭЭ">#REF!</definedName>
    <definedName name="ЭЭ_" localSheetId="0">#REF!</definedName>
    <definedName name="ЭЭ_">#REF!</definedName>
    <definedName name="ЭЭ_ЗФА" localSheetId="0">#REF!</definedName>
    <definedName name="ЭЭ_ЗФА">#REF!</definedName>
    <definedName name="ЭЭ_Т" localSheetId="0">#REF!</definedName>
    <definedName name="ЭЭ_Т">#REF!</definedName>
    <definedName name="эээээээээээээээээээээ">#N/A</definedName>
    <definedName name="ю">#N/A</definedName>
    <definedName name="Южные">#N/A</definedName>
    <definedName name="Южные1">#N/A</definedName>
    <definedName name="Южные3">#N/A</definedName>
    <definedName name="Южные4">#N/A</definedName>
    <definedName name="Южные5">#N/A</definedName>
    <definedName name="Южные6">#N/A</definedName>
    <definedName name="Южные7">#N/A</definedName>
    <definedName name="Южные8">#N/A</definedName>
    <definedName name="Южные9">#N/A</definedName>
    <definedName name="я">#N/A</definedName>
    <definedName name="ЯНВ_РУБ" localSheetId="0">#REF!</definedName>
    <definedName name="ЯНВ_РУБ">#REF!</definedName>
    <definedName name="ЯНВ_ТОН" localSheetId="0">#REF!</definedName>
    <definedName name="ЯНВ_Т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5" l="1"/>
  <c r="AC65" i="1" l="1"/>
  <c r="AB65" i="1"/>
  <c r="AC64" i="1"/>
  <c r="AB64" i="1"/>
  <c r="AC63" i="1"/>
  <c r="AB63" i="1"/>
  <c r="AC62" i="1"/>
  <c r="AB62" i="1"/>
  <c r="AC61" i="1"/>
  <c r="AB61" i="1"/>
  <c r="AC60" i="1"/>
  <c r="AB60" i="1"/>
  <c r="AC59" i="1"/>
  <c r="AB59" i="1"/>
  <c r="AC58" i="1"/>
  <c r="AB58" i="1"/>
  <c r="AC57" i="1"/>
  <c r="AB57" i="1"/>
  <c r="AC56" i="1"/>
  <c r="AB56" i="1"/>
  <c r="AC55" i="1"/>
  <c r="AB55" i="1"/>
  <c r="AC54" i="1"/>
  <c r="AB54" i="1"/>
  <c r="AC53" i="1"/>
  <c r="AB53" i="1"/>
  <c r="AC52" i="1"/>
  <c r="AB52" i="1"/>
  <c r="AC51" i="1"/>
  <c r="AB51" i="1"/>
  <c r="AC50" i="1"/>
  <c r="AB50" i="1"/>
  <c r="AC49" i="1"/>
  <c r="AB49" i="1"/>
  <c r="AC48" i="1"/>
  <c r="AB48" i="1"/>
  <c r="AC47" i="1"/>
  <c r="AB47" i="1"/>
  <c r="AC46" i="1"/>
  <c r="AB46" i="1"/>
  <c r="AC45" i="1"/>
  <c r="AB45" i="1"/>
  <c r="AC44" i="1"/>
  <c r="AB44" i="1"/>
  <c r="AC43" i="1"/>
  <c r="AB43" i="1"/>
  <c r="AC42" i="1"/>
  <c r="AB42" i="1"/>
  <c r="AC41" i="1"/>
  <c r="AB41" i="1"/>
  <c r="AC12" i="1" l="1"/>
  <c r="D22" i="5" l="1"/>
  <c r="AC89" i="1" l="1"/>
  <c r="AB89" i="1"/>
  <c r="AC88" i="1"/>
  <c r="AB88" i="1"/>
  <c r="AB12" i="1" l="1"/>
  <c r="AC83" i="1" l="1"/>
  <c r="AB83" i="1"/>
  <c r="AC85" i="1"/>
  <c r="AB85" i="1"/>
  <c r="AC84" i="1"/>
  <c r="AB84" i="1"/>
  <c r="AC86" i="1"/>
  <c r="AB86" i="1"/>
  <c r="A6" i="3" l="1"/>
  <c r="W96" i="1" l="1"/>
  <c r="V96" i="1"/>
  <c r="U96" i="1"/>
  <c r="T96" i="1"/>
  <c r="S96" i="1"/>
  <c r="R96" i="1"/>
  <c r="Q96" i="1"/>
  <c r="P96" i="1"/>
  <c r="O96" i="1"/>
  <c r="N96" i="1"/>
  <c r="M96" i="1"/>
  <c r="I96" i="1"/>
  <c r="V95" i="1"/>
  <c r="U95" i="1"/>
  <c r="T95" i="1"/>
  <c r="S95" i="1"/>
  <c r="R95" i="1"/>
  <c r="W95" i="1" s="1"/>
  <c r="Q95" i="1"/>
  <c r="P95" i="1"/>
  <c r="O95" i="1"/>
  <c r="N95" i="1"/>
  <c r="M95" i="1"/>
  <c r="I95" i="1"/>
  <c r="V94" i="1"/>
  <c r="U94" i="1"/>
  <c r="T94" i="1"/>
  <c r="S94" i="1"/>
  <c r="R94" i="1"/>
  <c r="W94" i="1" s="1"/>
  <c r="Q94" i="1"/>
  <c r="P94" i="1"/>
  <c r="O94" i="1"/>
  <c r="N94" i="1"/>
  <c r="M94" i="1"/>
  <c r="I94" i="1"/>
  <c r="V93" i="1"/>
  <c r="U93" i="1"/>
  <c r="T93" i="1"/>
  <c r="S93" i="1"/>
  <c r="R93" i="1"/>
  <c r="W93" i="1" s="1"/>
  <c r="Q93" i="1"/>
  <c r="P93" i="1"/>
  <c r="O93" i="1"/>
  <c r="N93" i="1"/>
  <c r="M93" i="1"/>
  <c r="C20" i="3" s="1"/>
  <c r="I93" i="1"/>
  <c r="W92" i="1"/>
  <c r="V92" i="1"/>
  <c r="U92" i="1"/>
  <c r="T92" i="1"/>
  <c r="S92" i="1"/>
  <c r="R92" i="1"/>
  <c r="Q92" i="1"/>
  <c r="P92" i="1"/>
  <c r="O92" i="1"/>
  <c r="N92" i="1"/>
  <c r="M92" i="1"/>
  <c r="I92" i="1"/>
  <c r="AC90" i="1"/>
  <c r="AB90" i="1"/>
  <c r="AC87" i="1"/>
  <c r="AB87" i="1"/>
  <c r="AC82" i="1"/>
  <c r="AB82" i="1"/>
  <c r="AC81" i="1"/>
  <c r="AB81" i="1"/>
  <c r="AC80" i="1"/>
  <c r="AB80" i="1"/>
  <c r="AC79" i="1"/>
  <c r="AB79" i="1"/>
  <c r="AC78" i="1"/>
  <c r="AB78" i="1"/>
  <c r="AC77" i="1"/>
  <c r="AB77" i="1"/>
  <c r="AC76" i="1"/>
  <c r="AB76" i="1"/>
  <c r="AC75" i="1"/>
  <c r="AB75" i="1"/>
  <c r="AC74" i="1"/>
  <c r="AB74" i="1"/>
  <c r="AC73" i="1"/>
  <c r="AB73" i="1"/>
  <c r="AC72" i="1"/>
  <c r="AB72" i="1"/>
  <c r="AC71" i="1"/>
  <c r="AB71" i="1"/>
  <c r="AC70" i="1"/>
  <c r="AB70" i="1"/>
  <c r="AC69" i="1"/>
  <c r="AB69" i="1"/>
  <c r="AC68" i="1"/>
  <c r="AB68" i="1"/>
  <c r="AC67" i="1"/>
  <c r="AB67" i="1"/>
  <c r="AC66" i="1"/>
  <c r="AB66" i="1"/>
  <c r="AC40" i="1"/>
  <c r="AB40" i="1"/>
  <c r="AC39" i="1"/>
  <c r="AB39" i="1"/>
  <c r="AC38" i="1"/>
  <c r="AB38" i="1"/>
  <c r="AC37" i="1"/>
  <c r="AB37" i="1"/>
  <c r="AC36" i="1"/>
  <c r="AB36" i="1"/>
  <c r="AC35" i="1"/>
  <c r="AB35" i="1"/>
  <c r="AC34" i="1"/>
  <c r="AB34" i="1"/>
  <c r="AC33" i="1"/>
  <c r="AB33" i="1"/>
  <c r="AC32" i="1"/>
  <c r="AB32" i="1"/>
  <c r="AC31" i="1"/>
  <c r="AB31" i="1"/>
  <c r="AC30" i="1"/>
  <c r="AB30" i="1"/>
  <c r="AC29" i="1"/>
  <c r="AB29" i="1"/>
  <c r="AC28" i="1"/>
  <c r="AB28" i="1"/>
  <c r="AC27" i="1"/>
  <c r="AB27" i="1"/>
  <c r="AC26" i="1"/>
  <c r="AB26" i="1"/>
  <c r="AC25" i="1"/>
  <c r="AB25" i="1"/>
  <c r="AC24" i="1"/>
  <c r="AB24" i="1"/>
  <c r="AC23" i="1"/>
  <c r="AB23" i="1"/>
  <c r="AC22" i="1"/>
  <c r="AB22" i="1"/>
  <c r="AC21" i="1"/>
  <c r="AB21" i="1"/>
  <c r="AC20" i="1"/>
  <c r="AB20" i="1"/>
  <c r="AC19" i="1"/>
  <c r="AB19" i="1"/>
  <c r="AC18" i="1"/>
  <c r="AB18" i="1"/>
  <c r="AC17" i="1"/>
  <c r="AB17" i="1"/>
  <c r="AC16" i="1"/>
  <c r="AB16" i="1"/>
  <c r="AC15" i="1"/>
  <c r="AB15" i="1"/>
  <c r="AC14" i="1"/>
  <c r="AB14" i="1"/>
  <c r="AC13" i="1"/>
  <c r="AB13" i="1"/>
  <c r="AC11" i="1"/>
  <c r="AB11" i="1"/>
  <c r="C18" i="3" l="1"/>
  <c r="AB92" i="1"/>
  <c r="C17" i="3" s="1"/>
  <c r="E23" i="4" s="1"/>
  <c r="F23" i="4" s="1"/>
  <c r="AC92" i="1"/>
  <c r="C19" i="3" s="1"/>
  <c r="E24" i="4"/>
  <c r="F24" i="4" s="1"/>
  <c r="D9" i="4" l="1"/>
  <c r="D8" i="4"/>
  <c r="B4" i="6" l="1"/>
  <c r="A5" i="5" l="1"/>
  <c r="D12" i="5"/>
  <c r="D13" i="5" s="1"/>
  <c r="A4" i="4"/>
  <c r="D26" i="5" l="1"/>
  <c r="E25" i="4" l="1"/>
  <c r="F25" i="4" l="1"/>
  <c r="D10" i="4" s="1"/>
  <c r="D12" i="4" s="1"/>
  <c r="D14" i="4" s="1"/>
  <c r="D16" i="4" s="1"/>
</calcChain>
</file>

<file path=xl/comments1.xml><?xml version="1.0" encoding="utf-8"?>
<comments xmlns="http://schemas.openxmlformats.org/spreadsheetml/2006/main">
  <authors>
    <author>user</author>
    <author>Автор</author>
  </authors>
  <commentLis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Показатель считается достигнутым ( ) в случае исполнения сетевыми организациями требований приказа Минэнерго России N 186, в том числе исполнения сетевыми организациями требований по своевременному, полному и достоверному раскрытию информации в соответствии с Приложением 1 и 7 приказа Минэнерго России N 186.
В противном случае показатель считается не достигнутым ( ).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Приказ Федеральной службы по тарифам от 26 октября 2010 г. N 254-э/1
"Об утверждении Методических указаний по расчету и применению понижающих (повышающих) коэффициентов, позволяющих обеспечить соответствие уровня тарифов, установленных для организаций, осуществляющих регулируемую деятельность, уровню надежности и качества поставляемых товаров и оказываемых услуг"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23" authorId="1" shapeId="0">
      <text>
        <r>
          <rPr>
            <b/>
            <sz val="8"/>
            <color indexed="81"/>
            <rFont val="Tahoma"/>
            <family val="2"/>
            <charset val="204"/>
          </rPr>
          <t>Условное форматирование: если в ячейке не указано значение -форматируется красным цветом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Показатель считается достигнутым ( ) в случае исполнения сетевыми организациями требований приказа Минэнерго России N 186, в том числе исполнения сетевыми организациями требований по своевременному, полному и достоверному раскрытию информации в соответствии с Приложением 1 и 7 приказа Минэнерго России N 186.
В противном случае показатель считается не достигнутым ( ).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<sst xmlns="http://schemas.openxmlformats.org/spreadsheetml/2006/main" count="1047" uniqueCount="516">
  <si>
    <t>Начиная с 2018 года, если сетевая организация не предоставила информацию в соответствии с разделом 6 настоящих методических указаний, Коэффициент достижения (недостижения, перевыполнения) уровня надежности оказываемых услуг будет равен -1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</si>
  <si>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</si>
  <si>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</si>
  <si>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</si>
  <si>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Данные о причинах прекращения передачи электрической энергии и их расследовании</t>
  </si>
  <si>
    <t>Номер прекращения передачи электрической энергии /
Номер итоговой строки</t>
  </si>
  <si>
    <t>Вид объекта:
КЛ, ВЛ, КВЛ, ПС, ТП, РП</t>
  </si>
  <si>
    <t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</si>
  <si>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</si>
  <si>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</si>
  <si>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</si>
  <si>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Продолжительность прекращения передачи электрической энергии, час.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</si>
  <si>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</si>
  <si>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</si>
  <si>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</si>
  <si>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</si>
  <si>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</si>
  <si>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</si>
  <si>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</si>
  <si>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</si>
  <si>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</si>
  <si>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</si>
  <si>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</si>
  <si>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</si>
  <si>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1-я категория надежности</t>
  </si>
  <si>
    <t>2-я категория надежности</t>
  </si>
  <si>
    <t>3-я категория надежности</t>
  </si>
  <si>
    <t>BH
(110 кВ и выше)</t>
  </si>
  <si>
    <t>CH1
(35 кВ)</t>
  </si>
  <si>
    <t>CH2
(6-20 кВ)</t>
  </si>
  <si>
    <t>HH
(0,22-1 кВ)</t>
  </si>
  <si>
    <t>2</t>
  </si>
  <si>
    <t>3</t>
  </si>
  <si>
    <t>4</t>
  </si>
  <si>
    <t>5</t>
  </si>
  <si>
    <t>6</t>
  </si>
  <si>
    <t>Добавить</t>
  </si>
  <si>
    <t>Итого по всем прекращениям передачи
электрической энергии за отчетный период:</t>
  </si>
  <si>
    <t>х</t>
  </si>
  <si>
    <t>И</t>
  </si>
  <si>
    <t>0;1</t>
  </si>
  <si>
    <t>- по ограничениям, связанным с проведением ремонтных работ</t>
  </si>
  <si>
    <t>П</t>
  </si>
  <si>
    <t>0</t>
  </si>
  <si>
    <t>- по аварийным ограничениям</t>
  </si>
  <si>
    <t>А</t>
  </si>
  <si>
    <t>1</t>
  </si>
  <si>
    <t>- по внерегламентным отключениям</t>
  </si>
  <si>
    <t>В</t>
  </si>
  <si>
    <t>- по внерегламентным отключениям,учитываемым при расчете показателей надежности, в том числе индикативных показателей надежности</t>
  </si>
  <si>
    <t>Должность</t>
  </si>
  <si>
    <t>Ф. И. О.</t>
  </si>
  <si>
    <t>Примечание</t>
  </si>
  <si>
    <t>Информация об организации</t>
  </si>
  <si>
    <t>№ п/п</t>
  </si>
  <si>
    <t>Требуемая информация</t>
  </si>
  <si>
    <t>Данные об организации</t>
  </si>
  <si>
    <t>1.</t>
  </si>
  <si>
    <t>Наименование организации в соответствии с уставом:</t>
  </si>
  <si>
    <t xml:space="preserve">сокращенное название организации </t>
  </si>
  <si>
    <t xml:space="preserve">полное наименование организации </t>
  </si>
  <si>
    <t>2.</t>
  </si>
  <si>
    <t>Муниципальное образование</t>
  </si>
  <si>
    <t>3.</t>
  </si>
  <si>
    <t>Адрес организации:</t>
  </si>
  <si>
    <t>юридический адрес</t>
  </si>
  <si>
    <t>фактический адрес (месторасположение)</t>
  </si>
  <si>
    <t>4.</t>
  </si>
  <si>
    <t>ИНН</t>
  </si>
  <si>
    <t>5.</t>
  </si>
  <si>
    <t>КПП</t>
  </si>
  <si>
    <t>6.</t>
  </si>
  <si>
    <t>ФИО руководителя организации</t>
  </si>
  <si>
    <t>контактный телефон/факс</t>
  </si>
  <si>
    <t>е-mail</t>
  </si>
  <si>
    <t>7.</t>
  </si>
  <si>
    <t>8.</t>
  </si>
  <si>
    <t>ФИО ответственного за электрохозяйство</t>
  </si>
  <si>
    <t>9.</t>
  </si>
  <si>
    <t>ФИО главного бухгалтера</t>
  </si>
  <si>
    <t>10.</t>
  </si>
  <si>
    <t>ФИО непосредственного исполнителя</t>
  </si>
  <si>
    <t>11.</t>
  </si>
  <si>
    <t>Банковские реквизиты:</t>
  </si>
  <si>
    <t>расчетный счет</t>
  </si>
  <si>
    <t>банк</t>
  </si>
  <si>
    <t>корреспондентский счет</t>
  </si>
  <si>
    <t>БИК</t>
  </si>
  <si>
    <r>
      <t>В конце книги Excel размещены листы серого цвета для заполнения шаблона "Расчет фактических показателей надежности и качества за 2018 год".</t>
    </r>
    <r>
      <rPr>
        <sz val="18"/>
        <rFont val="Times New Roman"/>
        <family val="1"/>
        <charset val="204"/>
      </rPr>
      <t xml:space="preserve"> Согласно п. 14 Постановления Правительства от 31.12.2009 г.  № 1220 </t>
    </r>
    <r>
      <rPr>
        <sz val="18"/>
        <color rgb="FF0070C0"/>
        <rFont val="Times New Roman"/>
        <family val="1"/>
        <charset val="204"/>
      </rPr>
      <t>организации предоставляют регулирующим органам</t>
    </r>
    <r>
      <rPr>
        <b/>
        <sz val="18"/>
        <color rgb="FF0070C0"/>
        <rFont val="Times New Roman"/>
        <family val="1"/>
        <charset val="204"/>
      </rPr>
      <t xml:space="preserve"> до 1 апреля года</t>
    </r>
    <r>
      <rPr>
        <sz val="18"/>
        <color rgb="FF0070C0"/>
        <rFont val="Times New Roman"/>
        <family val="1"/>
        <charset val="204"/>
      </rPr>
      <t>, следующего за отчетным, отчетные данные, используемые при расчете фактических значений показателей надежности и качества.</t>
    </r>
  </si>
  <si>
    <t>Согласно п. 9 Постановления Правительства РФ от 21.01.2004 г. № 24 "Об утверждении стандартов раскрытия информации субъектами оптового и розничных рынков электрической энергии":</t>
  </si>
  <si>
    <t>"Субъекты рынков электрической энергии раскрывают следующую информацию:</t>
  </si>
  <si>
    <t>г) предложение о размере цен (тарифов), долгосрочных параметров регулирования (при применении метода доходности инвестированного капитала или метода долгосрочной необходимой валовой выручки), подлежащих регулированию в соответствии с Основами ценообразования в области регулируемых цен (тарифов) в электроэнергетике, утвержденными постановлением Правительства Российской Федерации от 29 декабря 2011 г. № 1178".</t>
  </si>
  <si>
    <t>Указанная в подпункте "г" пункта 9 настоящего документа информация подлежит раскрытию на официальных сайтах регулируемых организаций или на ином официальном сайте в сети Интернет, определяемом Правительством Российской Федерации, и (или) в периодическом печатном издании, в котором публикуются нормативные правовые акты органа исполнительной власти в области регулирования тарифов, - за 10 дней до представления в регулирующий орган предложения об установлении цен (тарифов) и (или) их предельных уровней, содержащего такую информацию</t>
  </si>
  <si>
    <t>Согласно п. 9.1 Правил государственного регулирования (пересмотра, применения) цен (тарифов) в электроэнергктике, утвержденных постановлением Правительства РФ от 29 декабря 2011 г. N 1178:</t>
  </si>
  <si>
    <t>"Регулирующий орган отказывает в открытии дела об установлении цены (тарифа), в случае если регулируемая организация не опубликовала предложение о размере цен (тарифов) и долгосрочных параметров регулирования (при применении метода доходности инвестированного капитала или метода долгосрочной индексации необходимой валовой выручки), подлежащих регулированию, в порядке, установленном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 января 2004 г. N 24, или указанное опубликованное предложение не соответствует предложению, представляемому в орган регулирования".</t>
  </si>
  <si>
    <t>ООО «Радугагорэнерго»</t>
  </si>
  <si>
    <t>МУП «Горэлектросеть» г. Муром</t>
  </si>
  <si>
    <t>МУП «Александровэлектросеть»</t>
  </si>
  <si>
    <t>ООО «СтройГарант»</t>
  </si>
  <si>
    <t>ООО «Костеревские городские электрические сети»</t>
  </si>
  <si>
    <t>ООО «Ковровэлектросетьремонт»</t>
  </si>
  <si>
    <t>ООО «ПромРЭС»</t>
  </si>
  <si>
    <t>ООО «ПромЭнерго» г. Судогда</t>
  </si>
  <si>
    <t>ОАО «Энергетик» г. Карабаново</t>
  </si>
  <si>
    <t xml:space="preserve">ООО «Электросистемы» </t>
  </si>
  <si>
    <t>ООО «Ярцево-Энерго»</t>
  </si>
  <si>
    <t>ПАО «Ставровский завод АТО»</t>
  </si>
  <si>
    <t>ООО «ЭнергоАктив»</t>
  </si>
  <si>
    <t>Наименование составляющей показателя</t>
  </si>
  <si>
    <t>Расчет предприятия</t>
  </si>
  <si>
    <t>Расчет Экспертов</t>
  </si>
  <si>
    <t>Метод определения</t>
  </si>
  <si>
    <t>2018 год</t>
  </si>
  <si>
    <t>Максимальное за расчетный период регулирования число точек поставки сетевой организации, шт., в том числе в разбивке по уровням напряжения:</t>
  </si>
  <si>
    <t>В соответствии с заключенными
договорами по передаче
электроэнергии</t>
  </si>
  <si>
    <t>1.1</t>
  </si>
  <si>
    <t>ВН (110 кВ и выше), шт.</t>
  </si>
  <si>
    <t>1.2</t>
  </si>
  <si>
    <t>СН-1 (35 кВ), шт.</t>
  </si>
  <si>
    <t>1.3</t>
  </si>
  <si>
    <t>СН-2 (6-20 кВ), шт.</t>
  </si>
  <si>
    <t>1.4</t>
  </si>
  <si>
    <t>НН (до 1 кВ), шт.</t>
  </si>
  <si>
    <r>
      <t>Средняя продолжительность прекращения передачи электрической энергии на точку поставки (П</t>
    </r>
    <r>
      <rPr>
        <i/>
        <sz val="11"/>
        <rFont val="Times New Roman"/>
        <family val="1"/>
        <charset val="204"/>
      </rPr>
      <t>saidi</t>
    </r>
    <r>
      <rPr>
        <sz val="11"/>
        <rFont val="Times New Roman"/>
        <family val="1"/>
        <charset val="204"/>
      </rPr>
      <t xml:space="preserve"> ), час.</t>
    </r>
  </si>
  <si>
    <t xml:space="preserve">сумма произведений по столбцу 9 и столбцу 13 Формы 8.1, деленная на значение пункта 1 Формы 8.3
((  столбец 9 * столбец 13) / пункт 1 Формы 8.3)
При этом учитываются только те события, по которым значения в столбце 8 равны "В", а в столбце 27 равны 1
</t>
  </si>
  <si>
    <r>
      <t>Средняя частота прекращений передачи электрической энергии на точку поставки (П</t>
    </r>
    <r>
      <rPr>
        <i/>
        <sz val="11"/>
        <rFont val="Times New Roman"/>
        <family val="1"/>
        <charset val="204"/>
      </rPr>
      <t>saifi</t>
    </r>
    <r>
      <rPr>
        <sz val="11"/>
        <rFont val="Times New Roman"/>
        <family val="1"/>
        <charset val="204"/>
      </rPr>
      <t>), шт.</t>
    </r>
  </si>
  <si>
    <t xml:space="preserve">сумма по столбцу 13 Формы 8.1 и деленная на значение пункта 1 Формы 8.3
(  столбец 13 Формы 8.1 / пункт 1 Формы 8.3)
При этом учитываются только те события, по которым значения в столбце 8 равны "В", а в столбце 27 равны 1
</t>
  </si>
  <si>
    <r>
      <t>Средняя продолжительность прекращения передачи электрической энергии при проведении ремонтных работ
(П</t>
    </r>
    <r>
      <rPr>
        <i/>
        <sz val="11"/>
        <rFont val="Times New Roman"/>
        <family val="1"/>
        <charset val="204"/>
      </rPr>
      <t>saidi</t>
    </r>
    <r>
      <rPr>
        <sz val="11"/>
        <rFont val="Times New Roman"/>
        <family val="1"/>
        <charset val="204"/>
      </rPr>
      <t xml:space="preserve"> ), час.
</t>
    </r>
  </si>
  <si>
    <t xml:space="preserve">сумма произведений по столбцу 9 и столбцу 13 Формы 8.1, деленная на значение пункта 1 Формы 8.3
((  столбец 9 * столбец 13) / пункт 1 Формы 8.3)
При этом учитываются только те события, по которым значения в столбце 8 равны "П"
</t>
  </si>
  <si>
    <r>
      <t>Средняя частота прекращений передачи электрической энергии при проведении ремонтных работ (П</t>
    </r>
    <r>
      <rPr>
        <i/>
        <sz val="11"/>
        <rFont val="Times New Roman"/>
        <family val="1"/>
        <charset val="204"/>
      </rPr>
      <t>saifi</t>
    </r>
    <r>
      <rPr>
        <sz val="11"/>
        <rFont val="Times New Roman"/>
        <family val="1"/>
        <charset val="204"/>
      </rPr>
      <t>), шт.</t>
    </r>
  </si>
  <si>
    <t xml:space="preserve">сумма по столбцу 13 Формы 8.1 и деленная на значение пункта 1 Формы 8.3
(  столбец 13 Формы 8.1 / пункт 1 Формы 8.3)
При этом учитываются только те события, по которым значения в столбце 8 равны "П"
</t>
  </si>
  <si>
    <t>Наименование показателей</t>
  </si>
  <si>
    <t>Обзнач. в МУ</t>
  </si>
  <si>
    <t>По данным организации</t>
  </si>
  <si>
    <t>По данным экспертов</t>
  </si>
  <si>
    <t>Коэффициент достижения (недостижения, перевыполнения) уровня надежности оказываемых услуг</t>
  </si>
  <si>
    <t>Оценка достижения показателя уровня качества оказываемых услуг,  (для территориальной сетевой организации)</t>
  </si>
  <si>
    <t>Показатель качества исполнения Единых стандартов качества обслуживания сетевыми организациями потребителей услуг сетевых организаций, утвержденных приказом Минэнерго России от 15 апреля 2014 г. N 186 (зарегистрирован Минюстом России 18 июня 2014 г., регистрационный N 32761), с изменениями, внесенными приказом Минэнерго России от 6 апреля 2015 г. N 217 (зарегистрирован Минюстом России 30 июня 2015 г., регистрационный N 37834) (далее - приказ Минэнерго России N 186).</t>
  </si>
  <si>
    <t xml:space="preserve">Обобщенный показатель уровня надежности и качества оказываемых услуг </t>
  </si>
  <si>
    <t xml:space="preserve">                           </t>
  </si>
  <si>
    <t>Максимальный процент корректировки, %</t>
  </si>
  <si>
    <t>Коэффициент, корректирующий НВВ с учетом надежности и качества оказываемых услуг</t>
  </si>
  <si>
    <t>Величина корректировки НВВ с учетом надежности и качества оказываемых услуг</t>
  </si>
  <si>
    <t>Показатели уровня надежности и уровня качества оказываемых услуг</t>
  </si>
  <si>
    <t>Факт</t>
  </si>
  <si>
    <t>% отклонения</t>
  </si>
  <si>
    <t>Показатель средней продолжительности прекращений передачи электрической энергии на точку поставки , час.</t>
  </si>
  <si>
    <t>Пsaidi</t>
  </si>
  <si>
    <t>Показатель средней частоты прекращений передачи электрической энергии на точку поставки , шт.</t>
  </si>
  <si>
    <t>Пsaifi</t>
  </si>
  <si>
    <t xml:space="preserve">Показатель уровня качества осуществляемого технологического присоединения          </t>
  </si>
  <si>
    <t>Птпр</t>
  </si>
  <si>
    <t>Показатель качества исполнения Единых стандартов качества обслуживания сетевыми организациями потребителей услуг сетевых организаций</t>
  </si>
  <si>
    <r>
      <t xml:space="preserve">Приказ Министерства энергетики РФ от 18 октября 2017 г. N 976
"Об утверждении базовых значений показателей надежности, значений коэффициентов допустимых отклонений фактических значений показателей надежности от плановых и максимальной динамики улучшения плановых показателей надежности для групп территориальных сетевых организаций, имеющих сопоставимые друг с другом экономические и технические характеристики и (или) условия деятельности, с применением метода сравнения аналогов" : </t>
    </r>
    <r>
      <rPr>
        <b/>
        <sz val="10"/>
        <rFont val="Arial Cyr"/>
        <charset val="204"/>
      </rPr>
      <t>Значения коэффициентов допустимых отклонений фактических значений показателей надежности от плановых =0,3</t>
    </r>
    <r>
      <rPr>
        <sz val="10"/>
        <rFont val="Arial Cyr"/>
        <charset val="204"/>
      </rPr>
      <t xml:space="preserve">
</t>
    </r>
  </si>
  <si>
    <t>N пп</t>
  </si>
  <si>
    <t>Группы территориальных сетевых организаций**</t>
  </si>
  <si>
    <t>Базовые</t>
  </si>
  <si>
    <t>Максимальная</t>
  </si>
  <si>
    <t>Значения коэффициентов допустимых</t>
  </si>
  <si>
    <t>значения</t>
  </si>
  <si>
    <t>динамика</t>
  </si>
  <si>
    <t>отклонений фактических значений показателей надежности от плановых</t>
  </si>
  <si>
    <t>показателей</t>
  </si>
  <si>
    <t>улучшения</t>
  </si>
  <si>
    <t>надежности</t>
  </si>
  <si>
    <t>плановых</t>
  </si>
  <si>
    <t>Коэффициент</t>
  </si>
  <si>
    <t>***</t>
  </si>
  <si>
    <t>ЛЭП 7 500 км и более, доля КЛ менее 10%, средняя летняя температура 20°С и более</t>
  </si>
  <si>
    <t>ЛЭП 7 500 км и более, доля КЛ менее 10%, средняя летняя температура менее 20°С, число разъединителей и выключателей менее 25 000 штук</t>
  </si>
  <si>
    <t>ЛЭП 7 500 км и более, доля КЛ менее 10%, средняя летняя температура менее 20°С, число разъединителей и выключателей 25 000 штук и более</t>
  </si>
  <si>
    <t>ЛЭП 7 500 км и более, доля КЛ 10% и более</t>
  </si>
  <si>
    <t>ЛЭП 10 км и более и менее 7500 км, доля КЛ 30% и более</t>
  </si>
  <si>
    <t>ЛЭП 10 км и более и менее 7500 км, доля КЛ менее 30%, плотность менее 20 штук/км, число точек поставки менее 10 000 штук</t>
  </si>
  <si>
    <t>ЛЭП 10 км и более и менее 7500 км, доля КЛ менее 30%, плотность менее 20 штук/км, число точек поставки 10 000 штук и более</t>
  </si>
  <si>
    <t>ЛЭП 10 км и более и менее 7500 км, доля КЛ менее 30%, плотность 20 штук/км и более</t>
  </si>
  <si>
    <t>ЛЭП менее 10 км</t>
  </si>
  <si>
    <t>ЛЭП 7 500 км и более, доля КЛ менее 10%</t>
  </si>
  <si>
    <t>ЛЭП 3 000 км и более и менее 7 500 км, доля КЛ менее 15%</t>
  </si>
  <si>
    <t>ЛЭП 3 000 км и более и менее 7 500 км, доля КЛ 15% и более</t>
  </si>
  <si>
    <t>ЛЭП 100 км и более и менее 3 000 км, доля КЛ 35% и более</t>
  </si>
  <si>
    <t>ЛЭП 100 км и более и менее 3 000 км, доля КЛ менее 35%</t>
  </si>
  <si>
    <t>ЛЭП от 10 км и более и менее 100 км</t>
  </si>
  <si>
    <t>Форма 3.1</t>
  </si>
  <si>
    <t>Наименование</t>
  </si>
  <si>
    <t>Расчет Общества</t>
  </si>
  <si>
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сети, шт. (Nзаяв_тпр)</t>
  </si>
  <si>
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 с нарушением установленных сроков его направления, шт. (Nнсзаяв_тпр)</t>
  </si>
  <si>
    <t>max (1, Nзаяв_тпр - Nнсзаяв_тпр)</t>
  </si>
  <si>
    <t>Пзаяв_тпр</t>
  </si>
  <si>
    <t>Форма 3.2</t>
  </si>
  <si>
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шт. (Nсд_тпр)</t>
  </si>
  <si>
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по которым произошло нарушение установленных сроков технологического присоединения, шт. (Nнссд_тпр)</t>
  </si>
  <si>
    <t>max (1, Nсд_тпр - Nнссд_тпр)</t>
  </si>
  <si>
    <t>Пнс_тпр</t>
  </si>
  <si>
    <t>(наименование территориальной сетевой организации)</t>
  </si>
  <si>
    <t>№</t>
  </si>
  <si>
    <t>Период</t>
  </si>
  <si>
    <t>Продолжительность прекращения,
час.</t>
  </si>
  <si>
    <t>Количество точек присоединения потребителей услуг к электрической сети электросетевой организации,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</si>
  <si>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</si>
  <si>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</si>
  <si>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</si>
  <si>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</si>
  <si>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</si>
  <si>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</si>
  <si>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</si>
  <si>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</si>
  <si>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</si>
  <si>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</si>
  <si>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</si>
  <si>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</si>
  <si>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Согласно п. 14 Постановления Правительства от 31.12.2009 г.  № 1220 организации предоставляют регулирующим органам до 1 апреля года, следующего за отчетным, отчетные данные, используемые при расчете фактических значений показателей надежности и качества</t>
  </si>
  <si>
    <r>
      <t xml:space="preserve">Учет в показателях надежности, в т.ч. индикативных показателях надежности (0 - нет, 1 - да) </t>
    </r>
    <r>
      <rPr>
        <vertAlign val="superscript"/>
        <sz val="10"/>
        <rFont val="Arial"/>
        <family val="2"/>
        <charset val="204"/>
      </rPr>
      <t>3</t>
    </r>
  </si>
  <si>
    <r>
      <t xml:space="preserve">Наименование структурной единицы сетевой организации </t>
    </r>
    <r>
      <rPr>
        <vertAlign val="superscript"/>
        <sz val="10"/>
        <rFont val="Arial"/>
        <family val="2"/>
        <charset val="204"/>
      </rPr>
      <t>1</t>
    </r>
  </si>
  <si>
    <r>
      <t xml:space="preserve">Вид прекращения передачи электроэнергии (П, А, В) </t>
    </r>
    <r>
      <rPr>
        <vertAlign val="superscript"/>
        <sz val="10"/>
        <rFont val="Arial"/>
        <family val="2"/>
        <charset val="204"/>
      </rPr>
      <t>2</t>
    </r>
  </si>
  <si>
    <r>
      <t>1</t>
    </r>
    <r>
      <rPr>
        <sz val="10"/>
        <rFont val="Arial"/>
        <family val="2"/>
        <charset val="204"/>
      </rPr>
      <t> </t>
    </r>
    <r>
      <rPr>
        <vertAlign val="subscript"/>
        <sz val="10"/>
        <rFont val="Arial"/>
        <family val="2"/>
        <charset val="204"/>
      </rPr>
      <t>Указываются наименования производственных отделений или предприятий электрических сетей.</t>
    </r>
  </si>
  <si>
    <r>
      <t xml:space="preserve">2 </t>
    </r>
    <r>
      <rPr>
        <sz val="10"/>
        <rFont val="Arial"/>
        <family val="2"/>
        <charset val="204"/>
      </rPr>
      <t xml:space="preserve"> </t>
    </r>
    <r>
      <rPr>
        <vertAlign val="subscript"/>
        <sz val="10"/>
        <rFont val="Arial"/>
        <family val="2"/>
        <charset val="204"/>
      </rPr>
      <t>"П" - плановое отключение, связанное с необходимостью проведения ремонтно-восстановительных работ в соответствии с разделом III Правил полного и (или) частичного ограничения режима потребления электрической энергии;
    "А" - аварийное ограничение, связанное с введением в действие графиков аварийного ограничения режима потребления в соответствии с пунктами 40-46 Правил полного и(или) частичного ограничения режима потребления электрической энергии;
    "В" - внерегламентное отключение в соответствии с пунктом 47 Правил полного и (или) частичного ограничения режима потребления электрической энергии</t>
    </r>
    <r>
      <rPr>
        <vertAlign val="superscript"/>
        <sz val="10"/>
        <rFont val="Arial"/>
        <family val="2"/>
        <charset val="204"/>
      </rPr>
      <t xml:space="preserve">
</t>
    </r>
  </si>
  <si>
    <r>
      <t>3</t>
    </r>
    <r>
      <rPr>
        <sz val="10"/>
        <rFont val="Arial"/>
        <family val="2"/>
        <charset val="204"/>
      </rPr>
      <t> </t>
    </r>
    <r>
      <rPr>
        <vertAlign val="subscript"/>
        <sz val="10"/>
        <rFont val="Arial"/>
        <family val="2"/>
        <charset val="204"/>
      </rPr>
      <t>указывается 0 (ноль), если прекращение передачи электрической энергии не включается в расчет показателей надежности, что соответствует кодам организационных причин аварии  в соответствии с приложением N 2 приказа Минэнерго России N 90 и в соответствии с положениями  Методических указаний утв. приказом МИНЭНЕРГО № 1256 ;
указывается 1 (один), если прекращение передачи электрической энергии включается в расчет показателей надежности, что соответствует кодам организационных причин аварии  в соответствии с приложением N 2 приказа Минэнерго России N 90 и в соответствии с положениями  Методических указаний утв. приказом МИНЭНЕРГО № 1256 ;.</t>
    </r>
    <r>
      <rPr>
        <sz val="10"/>
        <rFont val="Arial"/>
        <family val="2"/>
        <charset val="204"/>
      </rPr>
      <t xml:space="preserve">
</t>
    </r>
  </si>
  <si>
    <t>ФИО начальника финансово-экономического отдела</t>
  </si>
  <si>
    <t>Форма 8.3. Расчет индикативного показателя уровня надежности оказываемых услуг для территориальных сетевых организаций и организацией по управлению единой национальной (общероссийской) электрической сетью, чей долгосрочный период регулирования начался после 2018 года.</t>
  </si>
  <si>
    <t>Перечень смежных сетевых организа-ций, затронутых прекращением передачи электрической энергии</t>
  </si>
  <si>
    <t xml:space="preserve"> Акционерное общество "Алексинская электросетевая компания"</t>
  </si>
  <si>
    <t xml:space="preserve"> АО "АЭСК"</t>
  </si>
  <si>
    <t>г.Алексин</t>
  </si>
  <si>
    <t>Тульская область, г.Алексин, ул.Тургенева, д.34</t>
  </si>
  <si>
    <t>Козлов Владимир Сергеевич</t>
  </si>
  <si>
    <t>(48753) 2-17-25</t>
  </si>
  <si>
    <t>info@alesk.ru</t>
  </si>
  <si>
    <t>Суханов Сергей Анатольевич</t>
  </si>
  <si>
    <t>Гранкова Светлана Николаевна</t>
  </si>
  <si>
    <t>(48753) 2-17-25 (вн.241)</t>
  </si>
  <si>
    <t>Чиркова Татьяна Дмитриевна</t>
  </si>
  <si>
    <t>(48753) 2-17-25 (вн.246)</t>
  </si>
  <si>
    <t>t.chirkova@alesk.ru</t>
  </si>
  <si>
    <t>40702810166070100478</t>
  </si>
  <si>
    <t>ТУЛЬСКОЕ ОТДЕЛЕНИЕ №8604 ПАО СБЕРБАНК РОССИИ</t>
  </si>
  <si>
    <t>30101810300000000608</t>
  </si>
  <si>
    <t>047003608</t>
  </si>
  <si>
    <t>АО "Алексинская электросетевая компания"</t>
  </si>
  <si>
    <t>КЛ</t>
  </si>
  <si>
    <t>10 (10.5)</t>
  </si>
  <si>
    <t>4.12</t>
  </si>
  <si>
    <t>3.4.9.3</t>
  </si>
  <si>
    <t>ТП</t>
  </si>
  <si>
    <t>https://alesk.ru/potrebitelyam/raskryitie-informaczii.html</t>
  </si>
  <si>
    <t xml:space="preserve">Форма 1.1 - Журнал учета текущей информации о прекращении передачи электрической энергии для потребителей услуг за 2023 год   </t>
  </si>
  <si>
    <t>Форма 8.1 - Журнал учета данных первичной информации по всем прекращениям передачи электрической энергии произошедших на объектах сетевой организации за 2023 год</t>
  </si>
  <si>
    <t>2023 год</t>
  </si>
  <si>
    <t>Отчетные данные для расчета значения показателя качества рассмотрения заявок на технологическое присоединение к сети за 2023 г.</t>
  </si>
  <si>
    <t>Расчет показателя уровня качества осуществляемого технологического присоединения к сети за 2023 г., Птпр</t>
  </si>
  <si>
    <t>Отчетные данные для расчета значения показателя качества исполнения договоров об осуществлении технологического присоединения заявителей к сети за 2023 г.</t>
  </si>
  <si>
    <t>Показатель уровня качества осуществляемого технологического присоединения к сети за 2023г., Птпр</t>
  </si>
  <si>
    <t>Корректировка НВВ с учетом надежности и качества оказываемых услуг по результатам 2023 года</t>
  </si>
  <si>
    <t>Утверждено на 2023 год</t>
  </si>
  <si>
    <t>фид.40дАОМЗ-АТЭЦ</t>
  </si>
  <si>
    <t>10,20 2023.01.06</t>
  </si>
  <si>
    <t>11,50 2023.01.06</t>
  </si>
  <si>
    <t>ТП 10 (10.5) кВ 139,26,51(Все ЛЭП ТП)</t>
  </si>
  <si>
    <t>06.01.23</t>
  </si>
  <si>
    <t>09,30 2023.01.19</t>
  </si>
  <si>
    <t>11,30 2023.01.19</t>
  </si>
  <si>
    <t>ТП 10 (10.5) кВ</t>
  </si>
  <si>
    <t>19.01.2023</t>
  </si>
  <si>
    <t>09,30 2023.02.08</t>
  </si>
  <si>
    <t>11,30 2023.02.08</t>
  </si>
  <si>
    <t>08.02.2023</t>
  </si>
  <si>
    <t>09,30 2023.02.14</t>
  </si>
  <si>
    <t>11,30 2023.02.14</t>
  </si>
  <si>
    <t>14.02.2023</t>
  </si>
  <si>
    <t>09,30 2023.02.21</t>
  </si>
  <si>
    <t>11,30 2023.02.21</t>
  </si>
  <si>
    <t>21.02.2023</t>
  </si>
  <si>
    <t>64д-зрб(абон.)</t>
  </si>
  <si>
    <t>17,00 2023.03.18</t>
  </si>
  <si>
    <t>18,20 2023.03.18</t>
  </si>
  <si>
    <t>ТП 10 (10.5) кВ 42,64,40(Все ЛЭП ТП)</t>
  </si>
  <si>
    <t>18.03.2023</t>
  </si>
  <si>
    <t>ТП-36 (абон.)</t>
  </si>
  <si>
    <t>20,15 2023.03.19</t>
  </si>
  <si>
    <t>21,32 2023.03.19</t>
  </si>
  <si>
    <t>ТП 10 (10.5) кВ 113с2,90с2,24а,36(абон.)(Все ЛЭП ТП)</t>
  </si>
  <si>
    <t>19.03.2023</t>
  </si>
  <si>
    <t>13,30 2023.03.20</t>
  </si>
  <si>
    <t>16,00 2023.03.20</t>
  </si>
  <si>
    <t>20.03.2023</t>
  </si>
  <si>
    <t>09,00 2023.03.21</t>
  </si>
  <si>
    <t>11,00 2023.03.21</t>
  </si>
  <si>
    <t>21.03.2023</t>
  </si>
  <si>
    <t>13,30 2023.03.22</t>
  </si>
  <si>
    <t>16,00 2023.03.22</t>
  </si>
  <si>
    <t>22.03.2023</t>
  </si>
  <si>
    <t>09,00 2023.03.23</t>
  </si>
  <si>
    <t>11,00 2023.03.23</t>
  </si>
  <si>
    <t>23.03.2023</t>
  </si>
  <si>
    <t>09,00 2023.03.24</t>
  </si>
  <si>
    <t>11,00 2023.03.24</t>
  </si>
  <si>
    <t>24.03.2023</t>
  </si>
  <si>
    <t>09,00 2023.03.27</t>
  </si>
  <si>
    <t>11,00 2023.03.27</t>
  </si>
  <si>
    <t>27.03.2023</t>
  </si>
  <si>
    <t>09,00 2023.03.28</t>
  </si>
  <si>
    <t>11,00 2023.03.28</t>
  </si>
  <si>
    <t>28.03.2023</t>
  </si>
  <si>
    <t>09,00 2023.03.29</t>
  </si>
  <si>
    <t>11,00 2023.03.29</t>
  </si>
  <si>
    <t>29.03.2023</t>
  </si>
  <si>
    <t>09,00 2023.03.30</t>
  </si>
  <si>
    <t>11,00 2023.03.30</t>
  </si>
  <si>
    <t>30.03.2023</t>
  </si>
  <si>
    <t>09,00 2023.03.31</t>
  </si>
  <si>
    <t>11,00 2023.03.31</t>
  </si>
  <si>
    <t>31.03.2023</t>
  </si>
  <si>
    <t>09,00 2023.04.03</t>
  </si>
  <si>
    <t>11,00 2023.04.03</t>
  </si>
  <si>
    <t>03.04.2023</t>
  </si>
  <si>
    <t>13,30 2023.04.04</t>
  </si>
  <si>
    <t>16,00 2023.04.04</t>
  </si>
  <si>
    <t>04.04.2023</t>
  </si>
  <si>
    <t>13,30 2023.04.05</t>
  </si>
  <si>
    <t>16,00 2023.04.05</t>
  </si>
  <si>
    <t>05.04.2023</t>
  </si>
  <si>
    <t>09,00 2023.04.06</t>
  </si>
  <si>
    <t>11,00 2023.04.06</t>
  </si>
  <si>
    <t>06.04.2023</t>
  </si>
  <si>
    <t>13,30 2023.04.07</t>
  </si>
  <si>
    <t>16,00 2023.04.07</t>
  </si>
  <si>
    <t>07.04.2023</t>
  </si>
  <si>
    <t>09,00 2023.04.11</t>
  </si>
  <si>
    <t>11,00 2023.04.11</t>
  </si>
  <si>
    <t>11.04.2023</t>
  </si>
  <si>
    <t>09,00 2023.04.12</t>
  </si>
  <si>
    <t>11,00 2023.04.12</t>
  </si>
  <si>
    <t>12.04.2023</t>
  </si>
  <si>
    <t>13,30 2023.04.13</t>
  </si>
  <si>
    <t>16,00 2023.04.13</t>
  </si>
  <si>
    <t>13.04.2023</t>
  </si>
  <si>
    <t>09,00 2023.04.14</t>
  </si>
  <si>
    <t>11,00 2023.04.14</t>
  </si>
  <si>
    <t>14.04.2023</t>
  </si>
  <si>
    <t>фид.20а АТЭЦ -173 нитка А</t>
  </si>
  <si>
    <t>10,00 2023.04.14</t>
  </si>
  <si>
    <t>11,40 2023.04.14</t>
  </si>
  <si>
    <t>ТП 10 (10.5) кВ 173,177,39,72,53,71,54(Все ЛЭП ТП)</t>
  </si>
  <si>
    <t>14.04.23</t>
  </si>
  <si>
    <t>09,00 2023.04.17</t>
  </si>
  <si>
    <t>11,00 2023.04.17</t>
  </si>
  <si>
    <t>17.04.2023</t>
  </si>
  <si>
    <t>09,00 2023.04.18</t>
  </si>
  <si>
    <t>11,00 2023.04.18</t>
  </si>
  <si>
    <t>18.04.2023</t>
  </si>
  <si>
    <t>09,00 2023.04.19</t>
  </si>
  <si>
    <t>11,00 2023.04.19</t>
  </si>
  <si>
    <t>19.04.2023</t>
  </si>
  <si>
    <t>13,30 2023.04.20</t>
  </si>
  <si>
    <t>16,00 2023.04.20</t>
  </si>
  <si>
    <t>20.04.2023</t>
  </si>
  <si>
    <t>09,00 2023.04.21</t>
  </si>
  <si>
    <t>11,00 2023.04.21</t>
  </si>
  <si>
    <t>21.04.2023</t>
  </si>
  <si>
    <t>13,30 2023.04.24</t>
  </si>
  <si>
    <t>16,00 2023.04.24</t>
  </si>
  <si>
    <t>24.04.2023</t>
  </si>
  <si>
    <t>13,40 2023.05.05</t>
  </si>
  <si>
    <t>14,40 2023.05.05</t>
  </si>
  <si>
    <t>05.05.2023</t>
  </si>
  <si>
    <t>24а</t>
  </si>
  <si>
    <t>09,30 2023.05.11</t>
  </si>
  <si>
    <t>10,30 2023.05.11</t>
  </si>
  <si>
    <t>11.05.2023</t>
  </si>
  <si>
    <t>09,00 2023.05.12</t>
  </si>
  <si>
    <t>11,00 2023.05.12</t>
  </si>
  <si>
    <t>12.05.2023</t>
  </si>
  <si>
    <t>09,00 2023.05.18</t>
  </si>
  <si>
    <t>11,00 2023.05.18</t>
  </si>
  <si>
    <t>18.05.2023</t>
  </si>
  <si>
    <t>09,00 2023.06.07</t>
  </si>
  <si>
    <t>11,00 2023.06.07</t>
  </si>
  <si>
    <t>07.06.2023</t>
  </si>
  <si>
    <t>09,00 2023.06.15</t>
  </si>
  <si>
    <t>11,00 2023.06.15</t>
  </si>
  <si>
    <t>15.06.2023</t>
  </si>
  <si>
    <t>09,00 2023.06.20</t>
  </si>
  <si>
    <t>11,00 2023.06.20</t>
  </si>
  <si>
    <t>20.06.2023</t>
  </si>
  <si>
    <t>13,00 2023.06.29</t>
  </si>
  <si>
    <t>15,00 2023.06.29</t>
  </si>
  <si>
    <t>29.06.2023</t>
  </si>
  <si>
    <t>13,00 2023.06.30</t>
  </si>
  <si>
    <t>15,00 2023.06.30</t>
  </si>
  <si>
    <t>30.06.2023</t>
  </si>
  <si>
    <t>39дАТЭЦ -нерудный</t>
  </si>
  <si>
    <t>09,35 2023.07.01</t>
  </si>
  <si>
    <t>11,24 2023.07.01</t>
  </si>
  <si>
    <t>ТП 10 (10.5) кВ 39,68,45,43,69,72,63,11,173,177,156,166,147,167,76,78,137,139,160,161(Все ЛЭП ТП)</t>
  </si>
  <si>
    <t>01.07.23</t>
  </si>
  <si>
    <t>3.4.9.2</t>
  </si>
  <si>
    <t>17а</t>
  </si>
  <si>
    <t>09,00 2023.07.10</t>
  </si>
  <si>
    <t>11,00 2023.07.10</t>
  </si>
  <si>
    <t>10.07.2023</t>
  </si>
  <si>
    <t>09,00 2023.07.19</t>
  </si>
  <si>
    <t>11,00 2023.07.19</t>
  </si>
  <si>
    <t>19.07.2023</t>
  </si>
  <si>
    <t>09,00 2023.07.27</t>
  </si>
  <si>
    <t>11,00 2023.07.27</t>
  </si>
  <si>
    <t>27.07.2023</t>
  </si>
  <si>
    <t>09,00 2023.08.02</t>
  </si>
  <si>
    <t>11,00 2023.08.02</t>
  </si>
  <si>
    <t>02.08.2023</t>
  </si>
  <si>
    <t>14,00 2023.08.09</t>
  </si>
  <si>
    <t>14,50 2023.08.09</t>
  </si>
  <si>
    <t>09.08.2023</t>
  </si>
  <si>
    <t>09,15 2023.08.10</t>
  </si>
  <si>
    <t>10,50 2023.08.10</t>
  </si>
  <si>
    <t>10.08.2023</t>
  </si>
  <si>
    <t>14,25 2023.08.14</t>
  </si>
  <si>
    <t>15,35 2023.08.14</t>
  </si>
  <si>
    <t>14.08.2023</t>
  </si>
  <si>
    <t>13,45 2023.08.22</t>
  </si>
  <si>
    <t>15,45 2023.08.22</t>
  </si>
  <si>
    <t>22.08.2023</t>
  </si>
  <si>
    <t>09,10 2023.08.23</t>
  </si>
  <si>
    <t>10,00 2023.08.23</t>
  </si>
  <si>
    <t>23.08.2023</t>
  </si>
  <si>
    <t>13,40 2023.08.25</t>
  </si>
  <si>
    <t>15,00 2023.08.25</t>
  </si>
  <si>
    <t>25.08.2023</t>
  </si>
  <si>
    <t>фид.40д-57</t>
  </si>
  <si>
    <t>17,15 2023.08.31</t>
  </si>
  <si>
    <t>19,10 2023.08.31</t>
  </si>
  <si>
    <t>ТП 10 (10.5) кВ 71,73,60,128,42(Все ЛЭП ТП)</t>
  </si>
  <si>
    <t>31.08.23</t>
  </si>
  <si>
    <t>13,30 2023.09.01</t>
  </si>
  <si>
    <t>15,00 2023.09.01</t>
  </si>
  <si>
    <t>01.09.2023</t>
  </si>
  <si>
    <t>13,45 2023.09.05</t>
  </si>
  <si>
    <t>15,25 2023.09.05</t>
  </si>
  <si>
    <t>05.09.2023</t>
  </si>
  <si>
    <t>10,40 2023.09.06</t>
  </si>
  <si>
    <t>12,00 2023.09.06</t>
  </si>
  <si>
    <t>06.09.2023</t>
  </si>
  <si>
    <t>09,15 2023.09.07</t>
  </si>
  <si>
    <t>10,30 2023.09.07</t>
  </si>
  <si>
    <t>07.09.2023</t>
  </si>
  <si>
    <t>09,30 2023.09.08</t>
  </si>
  <si>
    <t>10,35 2023.09.08</t>
  </si>
  <si>
    <t>08.09.2023</t>
  </si>
  <si>
    <t>09,20 2023.09.11</t>
  </si>
  <si>
    <t>10,40 2023.09.11</t>
  </si>
  <si>
    <t>11.09.2023</t>
  </si>
  <si>
    <t>09,20 2023.09.14</t>
  </si>
  <si>
    <t>11,00 2023.09.14</t>
  </si>
  <si>
    <t>14.09.2023</t>
  </si>
  <si>
    <t>09,25 2023.09.18</t>
  </si>
  <si>
    <t>11,00 2023.09.18</t>
  </si>
  <si>
    <t>18.09.2023</t>
  </si>
  <si>
    <t>09,20 2023.09.19</t>
  </si>
  <si>
    <t>10,20 2023.09.19</t>
  </si>
  <si>
    <t>19.09.2023</t>
  </si>
  <si>
    <t>09,00 2023.10.04</t>
  </si>
  <si>
    <t>11,00 2023.10.04</t>
  </si>
  <si>
    <t>04.10.2023</t>
  </si>
  <si>
    <t>09,00 2023.10.10</t>
  </si>
  <si>
    <t>11,00 2023.10.10</t>
  </si>
  <si>
    <t>10.10.2023</t>
  </si>
  <si>
    <t>09,00 2023.10.17</t>
  </si>
  <si>
    <t>11,00 2023.10.17</t>
  </si>
  <si>
    <t>17.10.2023</t>
  </si>
  <si>
    <t>09,00 2023.10.25</t>
  </si>
  <si>
    <t>11,00 2023.10.25</t>
  </si>
  <si>
    <t>25.10.2023</t>
  </si>
  <si>
    <t>фид.71д-73</t>
  </si>
  <si>
    <t>16,45 2023.10.25</t>
  </si>
  <si>
    <t>18,10 2023.10.25</t>
  </si>
  <si>
    <t>ТП 10 (10.5) кВ 42,128,60,64,57,71(Все ЛЭП ТП)</t>
  </si>
  <si>
    <t>25.10.23</t>
  </si>
  <si>
    <t>09,00 2023.10.26</t>
  </si>
  <si>
    <t>11,00 2023.10.26</t>
  </si>
  <si>
    <t>26.10.2023</t>
  </si>
  <si>
    <t>09,00 2023.10.30</t>
  </si>
  <si>
    <t>11,00 2023.10.30</t>
  </si>
  <si>
    <t>30.10.2023</t>
  </si>
  <si>
    <t>09,00 2023.11.08</t>
  </si>
  <si>
    <t>11,00 2023.11.08</t>
  </si>
  <si>
    <t>08.11.2023</t>
  </si>
  <si>
    <t>09,00 2023.11.14</t>
  </si>
  <si>
    <t>11,00 2023.11.14</t>
  </si>
  <si>
    <t>14.11.2023</t>
  </si>
  <si>
    <t>09,00 2023.11.23</t>
  </si>
  <si>
    <t>11,00 2023.11.23</t>
  </si>
  <si>
    <t>23.11.2023</t>
  </si>
  <si>
    <t>09,00 2023.11.29</t>
  </si>
  <si>
    <t>11,00 2023.11.29</t>
  </si>
  <si>
    <t>29.11.2023</t>
  </si>
  <si>
    <t>09,00 2023.12.06</t>
  </si>
  <si>
    <t>11,00 2023.12.06</t>
  </si>
  <si>
    <t>06.12.2023</t>
  </si>
  <si>
    <t>09,00 2023.12.15</t>
  </si>
  <si>
    <t>11,00 2023.12.15</t>
  </si>
  <si>
    <t>15.12.2023</t>
  </si>
  <si>
    <t>14,00 2023.12.15</t>
  </si>
  <si>
    <t>15,50 2023.12.15</t>
  </si>
  <si>
    <t>ТП 10 (10.5) кВ 57,64,42,58,170,70,39с1,166(Все ЛЭП ТП)</t>
  </si>
  <si>
    <t>15.12.23</t>
  </si>
  <si>
    <t>09,00 2023.12.27</t>
  </si>
  <si>
    <t>11,00 2023.12.27</t>
  </si>
  <si>
    <t>27.12.2023</t>
  </si>
  <si>
    <t>13,40 2023.12.28</t>
  </si>
  <si>
    <t>15,20 2023.12.28</t>
  </si>
  <si>
    <t>28.12.2023</t>
  </si>
  <si>
    <t>https://alesk.ru/potrebitelyam/raskryitie-informaczii/pp.s-p.19.html</t>
  </si>
  <si>
    <t>Утвержденная НВВ на содержание электрических сетей (тыс. руб.) 2023 год</t>
  </si>
  <si>
    <t>236</t>
  </si>
  <si>
    <t>378</t>
  </si>
  <si>
    <t>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</si>
</sst>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0"/>
    <numFmt numFmtId="166" formatCode="0.0000000000000000000"/>
    <numFmt numFmtId="167" formatCode="#,##0.0000"/>
  </numFmts>
  <fonts count="52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color rgb="FF0070C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rgb="FF0070C0"/>
      <name val="Times New Roman"/>
      <family val="1"/>
      <charset val="204"/>
    </font>
    <font>
      <sz val="10"/>
      <color rgb="FF0070C0"/>
      <name val="Arial Cyr"/>
      <charset val="204"/>
    </font>
    <font>
      <sz val="14"/>
      <color rgb="FF0070C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name val="Tahoma"/>
      <family val="2"/>
      <charset val="204"/>
    </font>
    <font>
      <i/>
      <sz val="11"/>
      <name val="Times New Roman"/>
      <family val="1"/>
      <charset val="204"/>
    </font>
    <font>
      <sz val="10"/>
      <color indexed="10"/>
      <name val="Arial Cyr"/>
      <charset val="204"/>
    </font>
    <font>
      <b/>
      <sz val="10"/>
      <name val="Arial Cyr"/>
      <charset val="204"/>
    </font>
    <font>
      <sz val="11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indexed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b/>
      <sz val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  <charset val="204"/>
    </font>
    <font>
      <vertAlign val="subscript"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u/>
      <sz val="12"/>
      <color indexed="12"/>
      <name val="Times New Roman"/>
      <family val="1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Arial Narrow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9" fontId="20" fillId="0" borderId="0" applyBorder="0">
      <alignment vertical="top"/>
    </xf>
    <xf numFmtId="0" fontId="1" fillId="0" borderId="0"/>
    <xf numFmtId="0" fontId="32" fillId="0" borderId="0"/>
    <xf numFmtId="4" fontId="20" fillId="6" borderId="2" applyBorder="0">
      <alignment horizontal="right"/>
    </xf>
    <xf numFmtId="0" fontId="1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35" fillId="0" borderId="0"/>
    <xf numFmtId="0" fontId="35" fillId="0" borderId="0"/>
    <xf numFmtId="0" fontId="50" fillId="0" borderId="0" applyFill="0" applyProtection="0"/>
    <xf numFmtId="0" fontId="50" fillId="0" borderId="0" applyFill="0" applyProtection="0"/>
    <xf numFmtId="0" fontId="50" fillId="0" borderId="0" applyFill="0" applyProtection="0"/>
    <xf numFmtId="0" fontId="50" fillId="0" borderId="0" applyFill="0" applyProtection="0"/>
    <xf numFmtId="0" fontId="50" fillId="0" borderId="0" applyFill="0" applyProtection="0"/>
    <xf numFmtId="0" fontId="50" fillId="0" borderId="0" applyFill="0" applyProtection="0"/>
    <xf numFmtId="0" fontId="50" fillId="0" borderId="0" applyFill="0" applyProtection="0"/>
    <xf numFmtId="0" fontId="50" fillId="0" borderId="0" applyFill="0" applyProtection="0"/>
    <xf numFmtId="0" fontId="50" fillId="0" borderId="0" applyFill="0" applyProtection="0"/>
    <xf numFmtId="0" fontId="50" fillId="0" borderId="0" applyFill="0" applyProtection="0"/>
  </cellStyleXfs>
  <cellXfs count="311">
    <xf numFmtId="0" fontId="0" fillId="0" borderId="0" xfId="0"/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/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 applyAlignment="1" applyProtection="1">
      <alignment horizontal="center" wrapText="1"/>
      <protection locked="0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6" fillId="0" borderId="0" xfId="0" applyFont="1"/>
    <xf numFmtId="0" fontId="5" fillId="0" borderId="0" xfId="1" applyAlignment="1" applyProtection="1"/>
    <xf numFmtId="0" fontId="1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10" fillId="7" borderId="2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Border="1" applyAlignment="1" applyProtection="1">
      <alignment horizontal="center" vertical="center" wrapText="1"/>
      <protection locked="0" hidden="1"/>
    </xf>
    <xf numFmtId="0" fontId="8" fillId="0" borderId="10" xfId="0" applyFont="1" applyBorder="1" applyAlignment="1" applyProtection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center" vertical="center" wrapText="1" shrinkToFit="1"/>
    </xf>
    <xf numFmtId="0" fontId="10" fillId="0" borderId="11" xfId="0" applyFont="1" applyBorder="1" applyAlignment="1" applyProtection="1">
      <alignment horizontal="center" vertical="center" wrapText="1" shrinkToFit="1"/>
    </xf>
    <xf numFmtId="49" fontId="10" fillId="0" borderId="11" xfId="0" applyNumberFormat="1" applyFont="1" applyBorder="1" applyAlignment="1" applyProtection="1">
      <alignment horizontal="left" vertical="center" wrapText="1" shrinkToFit="1"/>
    </xf>
    <xf numFmtId="0" fontId="10" fillId="0" borderId="0" xfId="0" applyFont="1" applyAlignment="1">
      <alignment horizontal="justify" vertical="center"/>
    </xf>
    <xf numFmtId="49" fontId="10" fillId="0" borderId="13" xfId="0" applyNumberFormat="1" applyFont="1" applyBorder="1" applyAlignment="1" applyProtection="1">
      <alignment horizontal="left" vertical="center" wrapText="1" shrinkToFit="1"/>
    </xf>
    <xf numFmtId="0" fontId="22" fillId="0" borderId="0" xfId="0" applyFont="1"/>
    <xf numFmtId="49" fontId="10" fillId="0" borderId="13" xfId="0" applyNumberFormat="1" applyFont="1" applyBorder="1" applyAlignment="1" applyProtection="1">
      <alignment horizontal="center" vertical="center" wrapText="1" shrinkToFit="1"/>
    </xf>
    <xf numFmtId="49" fontId="10" fillId="0" borderId="13" xfId="0" applyNumberFormat="1" applyFont="1" applyFill="1" applyBorder="1" applyAlignment="1" applyProtection="1">
      <alignment horizontal="center" vertical="center" wrapText="1" shrinkToFit="1"/>
    </xf>
    <xf numFmtId="0" fontId="10" fillId="0" borderId="13" xfId="0" applyFont="1" applyBorder="1"/>
    <xf numFmtId="49" fontId="10" fillId="0" borderId="13" xfId="0" applyNumberFormat="1" applyFont="1" applyFill="1" applyBorder="1" applyAlignment="1" applyProtection="1">
      <alignment horizontal="left" vertical="center" wrapText="1" shrinkToFit="1"/>
    </xf>
    <xf numFmtId="49" fontId="10" fillId="0" borderId="21" xfId="0" applyNumberFormat="1" applyFont="1" applyFill="1" applyBorder="1" applyAlignment="1" applyProtection="1">
      <alignment horizontal="center" vertical="center" wrapText="1" shrinkToFit="1"/>
    </xf>
    <xf numFmtId="49" fontId="10" fillId="0" borderId="21" xfId="0" applyNumberFormat="1" applyFont="1" applyFill="1" applyBorder="1" applyAlignment="1" applyProtection="1">
      <alignment horizontal="left" vertical="center" wrapText="1" shrinkToFit="1"/>
    </xf>
    <xf numFmtId="0" fontId="10" fillId="0" borderId="21" xfId="0" applyFont="1" applyBorder="1"/>
    <xf numFmtId="49" fontId="12" fillId="0" borderId="10" xfId="0" applyNumberFormat="1" applyFont="1" applyFill="1" applyBorder="1" applyAlignment="1" applyProtection="1">
      <alignment horizontal="center" vertical="center" wrapText="1" shrinkToFit="1"/>
    </xf>
    <xf numFmtId="0" fontId="6" fillId="0" borderId="17" xfId="0" applyFont="1" applyFill="1" applyBorder="1" applyAlignment="1" applyProtection="1">
      <alignment horizontal="center" vertical="center" wrapText="1"/>
      <protection locked="0" hidden="1"/>
    </xf>
    <xf numFmtId="0" fontId="8" fillId="0" borderId="10" xfId="0" applyFont="1" applyFill="1" applyBorder="1" applyAlignment="1" applyProtection="1">
      <alignment horizontal="center" vertical="center" wrapText="1" shrinkToFit="1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/>
    </xf>
    <xf numFmtId="165" fontId="4" fillId="8" borderId="28" xfId="0" applyNumberFormat="1" applyFont="1" applyFill="1" applyBorder="1" applyAlignment="1" applyProtection="1">
      <alignment horizontal="center" vertical="center"/>
      <protection locked="0"/>
    </xf>
    <xf numFmtId="166" fontId="0" fillId="0" borderId="0" xfId="0" applyNumberFormat="1"/>
    <xf numFmtId="165" fontId="4" fillId="8" borderId="24" xfId="0" applyNumberFormat="1" applyFont="1" applyFill="1" applyBorder="1" applyAlignment="1" applyProtection="1">
      <alignment horizontal="center" vertical="center"/>
      <protection locked="0"/>
    </xf>
    <xf numFmtId="0" fontId="5" fillId="0" borderId="0" xfId="1" applyAlignment="1" applyProtection="1">
      <alignment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vertical="top" wrapText="1"/>
    </xf>
    <xf numFmtId="0" fontId="5" fillId="0" borderId="36" xfId="1" applyBorder="1" applyAlignment="1" applyProtection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8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 wrapText="1"/>
    </xf>
    <xf numFmtId="0" fontId="0" fillId="0" borderId="38" xfId="0" applyBorder="1" applyAlignment="1">
      <alignment vertical="top" wrapText="1"/>
    </xf>
    <xf numFmtId="0" fontId="5" fillId="0" borderId="38" xfId="1" applyBorder="1" applyAlignment="1" applyProtection="1">
      <alignment horizontal="center" vertical="center" wrapText="1"/>
    </xf>
    <xf numFmtId="0" fontId="30" fillId="0" borderId="0" xfId="0" applyFont="1"/>
    <xf numFmtId="0" fontId="2" fillId="0" borderId="0" xfId="3" applyFont="1" applyBorder="1" applyAlignment="1" applyProtection="1">
      <alignment horizontal="left"/>
    </xf>
    <xf numFmtId="0" fontId="31" fillId="0" borderId="0" xfId="1" applyFont="1" applyBorder="1" applyAlignment="1" applyProtection="1">
      <alignment horizontal="left" indent="1"/>
    </xf>
    <xf numFmtId="49" fontId="3" fillId="0" borderId="0" xfId="3" applyNumberFormat="1" applyFont="1" applyFill="1" applyBorder="1" applyAlignment="1" applyProtection="1">
      <alignment horizontal="right"/>
    </xf>
    <xf numFmtId="167" fontId="3" fillId="5" borderId="43" xfId="4" applyNumberFormat="1" applyFont="1" applyFill="1" applyBorder="1" applyAlignment="1" applyProtection="1">
      <alignment horizontal="center" vertical="center" wrapText="1"/>
    </xf>
    <xf numFmtId="49" fontId="2" fillId="0" borderId="0" xfId="3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</xf>
    <xf numFmtId="4" fontId="2" fillId="0" borderId="0" xfId="5" applyFont="1" applyFill="1" applyBorder="1" applyAlignment="1" applyProtection="1">
      <alignment horizontal="center" vertical="center"/>
    </xf>
    <xf numFmtId="165" fontId="3" fillId="5" borderId="24" xfId="4" applyNumberFormat="1" applyFont="1" applyFill="1" applyBorder="1" applyAlignment="1" applyProtection="1">
      <alignment horizontal="center" vertical="center" wrapText="1"/>
    </xf>
    <xf numFmtId="0" fontId="2" fillId="0" borderId="0" xfId="6" applyNumberFormat="1" applyFont="1" applyBorder="1" applyAlignment="1">
      <alignment horizontal="left"/>
    </xf>
    <xf numFmtId="0" fontId="10" fillId="0" borderId="0" xfId="6" applyNumberFormat="1" applyFont="1" applyBorder="1" applyAlignment="1">
      <alignment horizontal="left"/>
    </xf>
    <xf numFmtId="0" fontId="9" fillId="0" borderId="0" xfId="6" applyNumberFormat="1" applyFont="1" applyBorder="1" applyAlignment="1"/>
    <xf numFmtId="0" fontId="9" fillId="0" borderId="0" xfId="6" applyNumberFormat="1" applyFont="1" applyBorder="1" applyAlignment="1">
      <alignment horizontal="center"/>
    </xf>
    <xf numFmtId="0" fontId="9" fillId="0" borderId="1" xfId="6" applyFont="1" applyFill="1" applyBorder="1" applyAlignment="1" applyProtection="1">
      <protection locked="0"/>
    </xf>
    <xf numFmtId="0" fontId="3" fillId="0" borderId="1" xfId="6" applyFont="1" applyFill="1" applyBorder="1" applyAlignment="1" applyProtection="1">
      <protection locked="0"/>
    </xf>
    <xf numFmtId="0" fontId="3" fillId="0" borderId="0" xfId="6" applyFont="1" applyFill="1" applyBorder="1" applyAlignment="1" applyProtection="1">
      <protection locked="0"/>
    </xf>
    <xf numFmtId="0" fontId="3" fillId="0" borderId="0" xfId="6" applyFont="1" applyFill="1" applyBorder="1" applyAlignment="1" applyProtection="1">
      <alignment horizontal="center"/>
      <protection locked="0"/>
    </xf>
    <xf numFmtId="0" fontId="33" fillId="0" borderId="46" xfId="6" applyFont="1" applyFill="1" applyBorder="1" applyAlignment="1">
      <alignment vertical="top"/>
    </xf>
    <xf numFmtId="0" fontId="2" fillId="0" borderId="0" xfId="6" applyFont="1" applyAlignment="1">
      <alignment horizontal="left"/>
    </xf>
    <xf numFmtId="0" fontId="3" fillId="0" borderId="0" xfId="6" applyFont="1" applyAlignment="1">
      <alignment horizontal="center"/>
    </xf>
    <xf numFmtId="0" fontId="2" fillId="0" borderId="6" xfId="0" applyNumberFormat="1" applyFont="1" applyBorder="1" applyAlignment="1">
      <alignment horizontal="center" vertical="center" wrapText="1"/>
    </xf>
    <xf numFmtId="164" fontId="10" fillId="7" borderId="7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9" xfId="2" applyNumberFormat="1" applyFont="1" applyBorder="1" applyAlignment="1">
      <alignment horizontal="center" vertical="center" wrapText="1"/>
    </xf>
    <xf numFmtId="0" fontId="12" fillId="0" borderId="2" xfId="2" applyNumberFormat="1" applyFont="1" applyBorder="1" applyAlignment="1">
      <alignment horizontal="center" vertical="center" wrapText="1"/>
    </xf>
    <xf numFmtId="1" fontId="2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>
      <alignment horizontal="center"/>
    </xf>
    <xf numFmtId="49" fontId="10" fillId="0" borderId="8" xfId="0" applyNumberFormat="1" applyFont="1" applyBorder="1" applyAlignment="1" applyProtection="1">
      <alignment horizontal="left" vertical="center" wrapText="1" shrinkToFit="1"/>
    </xf>
    <xf numFmtId="0" fontId="10" fillId="0" borderId="13" xfId="0" applyFont="1" applyBorder="1" applyAlignment="1" applyProtection="1">
      <alignment horizontal="center" vertical="center" wrapText="1" shrinkToFit="1"/>
    </xf>
    <xf numFmtId="0" fontId="6" fillId="0" borderId="18" xfId="0" applyFont="1" applyFill="1" applyBorder="1" applyAlignment="1" applyProtection="1">
      <alignment horizontal="center" vertical="center" wrapText="1"/>
      <protection locked="0" hidden="1"/>
    </xf>
    <xf numFmtId="0" fontId="12" fillId="0" borderId="17" xfId="0" applyFont="1" applyFill="1" applyBorder="1" applyAlignment="1" applyProtection="1">
      <alignment horizontal="center" vertical="center" wrapText="1"/>
      <protection locked="0" hidden="1"/>
    </xf>
    <xf numFmtId="0" fontId="36" fillId="0" borderId="19" xfId="3" applyNumberFormat="1" applyFont="1" applyFill="1" applyBorder="1" applyAlignment="1" applyProtection="1">
      <alignment horizontal="center" vertical="center"/>
    </xf>
    <xf numFmtId="49" fontId="3" fillId="2" borderId="1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49" xfId="4" applyFont="1" applyBorder="1" applyAlignment="1">
      <alignment horizontal="center" vertical="center" wrapText="1"/>
    </xf>
    <xf numFmtId="0" fontId="2" fillId="0" borderId="50" xfId="4" applyFont="1" applyBorder="1" applyAlignment="1">
      <alignment horizontal="center" vertical="center" wrapText="1"/>
    </xf>
    <xf numFmtId="49" fontId="3" fillId="6" borderId="22" xfId="5" applyNumberFormat="1" applyFont="1" applyBorder="1" applyAlignment="1" applyProtection="1">
      <alignment horizontal="center" vertical="center" wrapText="1"/>
      <protection locked="0"/>
    </xf>
    <xf numFmtId="3" fontId="3" fillId="5" borderId="10" xfId="4" applyNumberFormat="1" applyFont="1" applyFill="1" applyBorder="1" applyAlignment="1" applyProtection="1">
      <alignment horizontal="center" vertical="center" wrapText="1"/>
    </xf>
    <xf numFmtId="49" fontId="3" fillId="0" borderId="9" xfId="3" applyNumberFormat="1" applyFont="1" applyFill="1" applyBorder="1" applyAlignment="1" applyProtection="1">
      <alignment horizontal="center" vertical="center" wrapText="1"/>
    </xf>
    <xf numFmtId="0" fontId="36" fillId="0" borderId="9" xfId="3" applyNumberFormat="1" applyFont="1" applyFill="1" applyBorder="1" applyAlignment="1" applyProtection="1">
      <alignment horizontal="center" vertical="center"/>
    </xf>
    <xf numFmtId="0" fontId="36" fillId="0" borderId="10" xfId="3" applyNumberFormat="1" applyFont="1" applyFill="1" applyBorder="1" applyAlignment="1" applyProtection="1">
      <alignment horizontal="center" vertical="center"/>
    </xf>
    <xf numFmtId="49" fontId="3" fillId="6" borderId="11" xfId="5" applyNumberFormat="1" applyFont="1" applyBorder="1" applyAlignment="1" applyProtection="1">
      <alignment horizontal="center" vertical="center" wrapText="1"/>
      <protection locked="0"/>
    </xf>
    <xf numFmtId="167" fontId="3" fillId="5" borderId="25" xfId="4" applyNumberFormat="1" applyFont="1" applyFill="1" applyBorder="1" applyAlignment="1" applyProtection="1">
      <alignment horizontal="center" vertical="center" wrapText="1"/>
    </xf>
    <xf numFmtId="3" fontId="3" fillId="5" borderId="25" xfId="4" applyNumberFormat="1" applyFont="1" applyFill="1" applyBorder="1" applyAlignment="1" applyProtection="1">
      <alignment horizontal="center" vertical="center" wrapText="1"/>
    </xf>
    <xf numFmtId="49" fontId="3" fillId="6" borderId="14" xfId="5" applyNumberFormat="1" applyFont="1" applyBorder="1" applyAlignment="1" applyProtection="1">
      <alignment horizontal="center" vertical="center" wrapText="1"/>
      <protection locked="0"/>
    </xf>
    <xf numFmtId="0" fontId="2" fillId="0" borderId="11" xfId="4" applyFont="1" applyBorder="1" applyAlignment="1">
      <alignment horizontal="center" vertical="center" wrapText="1"/>
    </xf>
    <xf numFmtId="0" fontId="2" fillId="0" borderId="14" xfId="4" applyFont="1" applyBorder="1" applyAlignment="1">
      <alignment horizontal="center" vertical="center" wrapText="1"/>
    </xf>
    <xf numFmtId="49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0" xfId="3" applyFont="1" applyFill="1" applyBorder="1" applyAlignment="1" applyProtection="1">
      <alignment horizontal="center" vertical="center" wrapText="1"/>
    </xf>
    <xf numFmtId="0" fontId="0" fillId="0" borderId="0" xfId="0" applyAlignment="1"/>
    <xf numFmtId="49" fontId="10" fillId="0" borderId="21" xfId="0" applyNumberFormat="1" applyFont="1" applyBorder="1" applyAlignment="1" applyProtection="1">
      <alignment horizontal="center" vertical="center" wrapText="1" shrinkToFit="1"/>
    </xf>
    <xf numFmtId="49" fontId="10" fillId="0" borderId="46" xfId="0" applyNumberFormat="1" applyFont="1" applyBorder="1" applyAlignment="1" applyProtection="1">
      <alignment horizontal="left" vertical="center" wrapText="1" shrinkToFit="1"/>
    </xf>
    <xf numFmtId="49" fontId="10" fillId="0" borderId="10" xfId="0" applyNumberFormat="1" applyFont="1" applyBorder="1" applyAlignment="1" applyProtection="1">
      <alignment horizontal="center" vertical="center" wrapText="1" shrinkToFit="1"/>
    </xf>
    <xf numFmtId="49" fontId="10" fillId="0" borderId="19" xfId="0" applyNumberFormat="1" applyFont="1" applyBorder="1" applyAlignment="1" applyProtection="1">
      <alignment horizontal="left" vertical="center" wrapText="1" shrinkToFit="1"/>
    </xf>
    <xf numFmtId="0" fontId="8" fillId="0" borderId="25" xfId="0" applyFont="1" applyBorder="1" applyAlignment="1" applyProtection="1">
      <alignment horizontal="center" vertical="center" wrapText="1" shrinkToFit="1"/>
    </xf>
    <xf numFmtId="49" fontId="10" fillId="0" borderId="1" xfId="0" applyNumberFormat="1" applyFont="1" applyBorder="1" applyAlignment="1" applyProtection="1">
      <alignment horizontal="left" vertical="center" wrapText="1" shrinkToFit="1"/>
    </xf>
    <xf numFmtId="165" fontId="10" fillId="5" borderId="48" xfId="0" applyNumberFormat="1" applyFont="1" applyFill="1" applyBorder="1" applyAlignment="1" applyProtection="1">
      <alignment horizontal="center" vertical="center"/>
    </xf>
    <xf numFmtId="0" fontId="12" fillId="0" borderId="33" xfId="0" applyFont="1" applyFill="1" applyBorder="1" applyAlignment="1" applyProtection="1">
      <alignment horizontal="center" vertical="center" wrapText="1"/>
      <protection locked="0" hidden="1"/>
    </xf>
    <xf numFmtId="0" fontId="8" fillId="0" borderId="9" xfId="0" applyFont="1" applyBorder="1" applyAlignment="1" applyProtection="1">
      <alignment horizontal="center" vertical="center" wrapText="1" shrinkToFit="1"/>
    </xf>
    <xf numFmtId="0" fontId="10" fillId="5" borderId="49" xfId="0" applyFont="1" applyFill="1" applyBorder="1" applyAlignment="1">
      <alignment horizontal="center" vertical="center"/>
    </xf>
    <xf numFmtId="0" fontId="10" fillId="5" borderId="50" xfId="0" applyFont="1" applyFill="1" applyBorder="1" applyAlignment="1">
      <alignment horizontal="center" vertical="center"/>
    </xf>
    <xf numFmtId="10" fontId="10" fillId="5" borderId="50" xfId="0" applyNumberFormat="1" applyFont="1" applyFill="1" applyBorder="1" applyAlignment="1">
      <alignment horizontal="center" vertical="center"/>
    </xf>
    <xf numFmtId="4" fontId="10" fillId="5" borderId="52" xfId="0" applyNumberFormat="1" applyFont="1" applyFill="1" applyBorder="1" applyAlignment="1">
      <alignment horizontal="center" vertical="center"/>
    </xf>
    <xf numFmtId="2" fontId="12" fillId="5" borderId="9" xfId="0" applyNumberFormat="1" applyFont="1" applyFill="1" applyBorder="1" applyAlignment="1">
      <alignment horizontal="center" vertical="center"/>
    </xf>
    <xf numFmtId="0" fontId="10" fillId="8" borderId="11" xfId="0" applyFont="1" applyFill="1" applyBorder="1" applyAlignment="1">
      <alignment horizontal="center" vertical="center"/>
    </xf>
    <xf numFmtId="164" fontId="10" fillId="7" borderId="13" xfId="2" applyNumberFormat="1" applyFont="1" applyFill="1" applyBorder="1" applyAlignment="1" applyProtection="1">
      <alignment horizontal="center" vertical="center" wrapText="1"/>
      <protection locked="0"/>
    </xf>
    <xf numFmtId="0" fontId="10" fillId="8" borderId="13" xfId="0" applyFont="1" applyFill="1" applyBorder="1" applyAlignment="1">
      <alignment horizontal="center" vertical="center"/>
    </xf>
    <xf numFmtId="10" fontId="10" fillId="8" borderId="13" xfId="0" applyNumberFormat="1" applyFont="1" applyFill="1" applyBorder="1" applyAlignment="1">
      <alignment horizontal="center" vertical="center"/>
    </xf>
    <xf numFmtId="4" fontId="10" fillId="8" borderId="21" xfId="0" applyNumberFormat="1" applyFont="1" applyFill="1" applyBorder="1" applyAlignment="1">
      <alignment horizontal="center" vertical="center"/>
    </xf>
    <xf numFmtId="2" fontId="12" fillId="8" borderId="10" xfId="0" applyNumberFormat="1" applyFont="1" applyFill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165" fontId="10" fillId="5" borderId="55" xfId="0" applyNumberFormat="1" applyFont="1" applyFill="1" applyBorder="1" applyAlignment="1" applyProtection="1">
      <alignment horizontal="center" vertical="center"/>
    </xf>
    <xf numFmtId="165" fontId="10" fillId="5" borderId="7" xfId="0" applyNumberFormat="1" applyFont="1" applyFill="1" applyBorder="1" applyAlignment="1" applyProtection="1">
      <alignment horizontal="center" vertical="center"/>
    </xf>
    <xf numFmtId="165" fontId="10" fillId="5" borderId="56" xfId="0" applyNumberFormat="1" applyFont="1" applyFill="1" applyBorder="1" applyAlignment="1" applyProtection="1">
      <alignment horizontal="center" vertical="center"/>
    </xf>
    <xf numFmtId="167" fontId="10" fillId="6" borderId="11" xfId="0" applyNumberFormat="1" applyFont="1" applyFill="1" applyBorder="1" applyAlignment="1" applyProtection="1">
      <alignment horizontal="center" vertical="center"/>
      <protection locked="0"/>
    </xf>
    <xf numFmtId="167" fontId="10" fillId="6" borderId="14" xfId="0" applyNumberFormat="1" applyFont="1" applyFill="1" applyBorder="1" applyAlignment="1" applyProtection="1">
      <alignment horizontal="center" vertical="center"/>
      <protection locked="0"/>
    </xf>
    <xf numFmtId="0" fontId="8" fillId="0" borderId="57" xfId="0" applyFont="1" applyFill="1" applyBorder="1" applyAlignment="1" applyProtection="1">
      <alignment horizontal="center" vertical="center" wrapText="1" shrinkToFit="1"/>
    </xf>
    <xf numFmtId="0" fontId="8" fillId="0" borderId="43" xfId="0" applyFont="1" applyFill="1" applyBorder="1" applyAlignment="1" applyProtection="1">
      <alignment horizontal="center" vertical="center" wrapText="1" shrinkToFit="1"/>
    </xf>
    <xf numFmtId="0" fontId="3" fillId="0" borderId="54" xfId="0" applyFont="1" applyFill="1" applyBorder="1" applyAlignment="1" applyProtection="1">
      <alignment horizontal="center" vertical="center" wrapText="1"/>
      <protection locked="0" hidden="1"/>
    </xf>
    <xf numFmtId="0" fontId="3" fillId="0" borderId="40" xfId="0" applyFont="1" applyFill="1" applyBorder="1" applyAlignment="1" applyProtection="1">
      <alignment horizontal="center" vertical="center" wrapText="1"/>
      <protection locked="0" hidden="1"/>
    </xf>
    <xf numFmtId="0" fontId="8" fillId="0" borderId="37" xfId="0" applyFont="1" applyBorder="1" applyAlignment="1" applyProtection="1">
      <alignment horizontal="center" vertical="center" wrapText="1" shrinkToFit="1"/>
    </xf>
    <xf numFmtId="0" fontId="38" fillId="0" borderId="0" xfId="0" applyNumberFormat="1" applyFont="1" applyBorder="1" applyAlignment="1">
      <alignment horizontal="center" wrapText="1"/>
    </xf>
    <xf numFmtId="2" fontId="38" fillId="3" borderId="2" xfId="0" applyNumberFormat="1" applyFont="1" applyFill="1" applyBorder="1" applyAlignment="1">
      <alignment horizontal="center" vertical="center" wrapText="1"/>
    </xf>
    <xf numFmtId="2" fontId="40" fillId="10" borderId="2" xfId="0" applyNumberFormat="1" applyFont="1" applyFill="1" applyBorder="1" applyAlignment="1">
      <alignment horizontal="center" vertical="center" wrapText="1"/>
    </xf>
    <xf numFmtId="0" fontId="40" fillId="0" borderId="0" xfId="0" applyNumberFormat="1" applyFont="1" applyBorder="1" applyAlignment="1">
      <alignment horizontal="center" vertical="center" wrapText="1"/>
    </xf>
    <xf numFmtId="0" fontId="38" fillId="0" borderId="0" xfId="0" applyNumberFormat="1" applyFont="1" applyBorder="1" applyAlignment="1">
      <alignment horizontal="center" vertical="center" wrapText="1"/>
    </xf>
    <xf numFmtId="2" fontId="38" fillId="5" borderId="2" xfId="0" applyNumberFormat="1" applyFont="1" applyFill="1" applyBorder="1" applyAlignment="1" applyProtection="1">
      <alignment horizontal="center" vertical="center"/>
    </xf>
    <xf numFmtId="0" fontId="38" fillId="0" borderId="1" xfId="0" applyNumberFormat="1" applyFont="1" applyBorder="1" applyAlignment="1">
      <alignment horizontal="center" wrapText="1"/>
    </xf>
    <xf numFmtId="1" fontId="40" fillId="10" borderId="2" xfId="0" applyNumberFormat="1" applyFont="1" applyFill="1" applyBorder="1" applyAlignment="1">
      <alignment horizontal="center" vertical="center" wrapText="1"/>
    </xf>
    <xf numFmtId="1" fontId="38" fillId="3" borderId="2" xfId="0" applyNumberFormat="1" applyFont="1" applyFill="1" applyBorder="1" applyAlignment="1">
      <alignment horizontal="center" vertical="center" wrapText="1"/>
    </xf>
    <xf numFmtId="0" fontId="43" fillId="0" borderId="0" xfId="0" applyNumberFormat="1" applyFont="1" applyBorder="1" applyAlignment="1">
      <alignment horizontal="center" wrapText="1"/>
    </xf>
    <xf numFmtId="2" fontId="38" fillId="0" borderId="0" xfId="0" applyNumberFormat="1" applyFont="1" applyBorder="1" applyAlignment="1">
      <alignment horizontal="center" wrapText="1"/>
    </xf>
    <xf numFmtId="1" fontId="38" fillId="0" borderId="0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/>
    </xf>
    <xf numFmtId="0" fontId="45" fillId="0" borderId="0" xfId="0" applyNumberFormat="1" applyFont="1" applyBorder="1" applyAlignment="1">
      <alignment horizontal="center" wrapText="1"/>
    </xf>
    <xf numFmtId="4" fontId="10" fillId="11" borderId="2" xfId="0" applyNumberFormat="1" applyFont="1" applyFill="1" applyBorder="1" applyAlignment="1">
      <alignment horizontal="center"/>
    </xf>
    <xf numFmtId="0" fontId="10" fillId="0" borderId="13" xfId="6" applyNumberFormat="1" applyFont="1" applyFill="1" applyBorder="1" applyAlignment="1">
      <alignment horizontal="center"/>
    </xf>
    <xf numFmtId="0" fontId="10" fillId="0" borderId="14" xfId="6" applyNumberFormat="1" applyFont="1" applyFill="1" applyBorder="1" applyAlignment="1">
      <alignment horizontal="center"/>
    </xf>
    <xf numFmtId="0" fontId="12" fillId="0" borderId="10" xfId="6" applyNumberFormat="1" applyFont="1" applyBorder="1" applyAlignment="1">
      <alignment horizontal="center" vertical="center"/>
    </xf>
    <xf numFmtId="0" fontId="12" fillId="0" borderId="32" xfId="6" applyNumberFormat="1" applyFont="1" applyBorder="1" applyAlignment="1">
      <alignment horizontal="center" vertical="center"/>
    </xf>
    <xf numFmtId="0" fontId="12" fillId="0" borderId="44" xfId="6" applyNumberFormat="1" applyFont="1" applyBorder="1" applyAlignment="1">
      <alignment horizontal="center" vertical="center" wrapText="1"/>
    </xf>
    <xf numFmtId="0" fontId="12" fillId="0" borderId="24" xfId="6" applyNumberFormat="1" applyFont="1" applyBorder="1" applyAlignment="1">
      <alignment horizontal="center" vertical="center" wrapText="1"/>
    </xf>
    <xf numFmtId="0" fontId="10" fillId="0" borderId="11" xfId="6" applyNumberFormat="1" applyFont="1" applyFill="1" applyBorder="1" applyAlignment="1">
      <alignment horizontal="center"/>
    </xf>
    <xf numFmtId="0" fontId="4" fillId="0" borderId="10" xfId="6" applyNumberFormat="1" applyFont="1" applyBorder="1" applyAlignment="1">
      <alignment horizontal="center" vertical="center"/>
    </xf>
    <xf numFmtId="0" fontId="4" fillId="0" borderId="32" xfId="6" applyNumberFormat="1" applyFont="1" applyBorder="1" applyAlignment="1">
      <alignment horizontal="center" vertical="center"/>
    </xf>
    <xf numFmtId="0" fontId="4" fillId="0" borderId="44" xfId="6" applyNumberFormat="1" applyFont="1" applyBorder="1" applyAlignment="1">
      <alignment horizontal="center" vertical="center" wrapText="1"/>
    </xf>
    <xf numFmtId="0" fontId="4" fillId="0" borderId="24" xfId="6" applyNumberFormat="1" applyFont="1" applyBorder="1" applyAlignment="1">
      <alignment horizontal="center" vertical="center" wrapText="1"/>
    </xf>
    <xf numFmtId="4" fontId="10" fillId="11" borderId="31" xfId="0" applyNumberFormat="1" applyFont="1" applyFill="1" applyBorder="1" applyAlignment="1">
      <alignment horizontal="center"/>
    </xf>
    <xf numFmtId="0" fontId="10" fillId="11" borderId="20" xfId="6" applyNumberFormat="1" applyFont="1" applyFill="1" applyBorder="1" applyAlignment="1"/>
    <xf numFmtId="4" fontId="10" fillId="11" borderId="27" xfId="0" applyNumberFormat="1" applyFont="1" applyFill="1" applyBorder="1" applyAlignment="1">
      <alignment horizontal="center"/>
    </xf>
    <xf numFmtId="3" fontId="10" fillId="11" borderId="28" xfId="0" applyNumberFormat="1" applyFont="1" applyFill="1" applyBorder="1" applyAlignment="1">
      <alignment horizontal="center"/>
    </xf>
    <xf numFmtId="0" fontId="10" fillId="11" borderId="29" xfId="6" applyNumberFormat="1" applyFont="1" applyFill="1" applyBorder="1" applyAlignment="1" applyProtection="1"/>
    <xf numFmtId="3" fontId="10" fillId="11" borderId="39" xfId="0" applyNumberFormat="1" applyFont="1" applyFill="1" applyBorder="1" applyAlignment="1">
      <alignment horizontal="center"/>
    </xf>
    <xf numFmtId="3" fontId="10" fillId="11" borderId="39" xfId="0" applyNumberFormat="1" applyFont="1" applyFill="1" applyBorder="1" applyAlignment="1">
      <alignment horizontal="center" wrapText="1"/>
    </xf>
    <xf numFmtId="0" fontId="10" fillId="11" borderId="30" xfId="6" applyNumberFormat="1" applyFont="1" applyFill="1" applyBorder="1" applyAlignment="1" applyProtection="1"/>
    <xf numFmtId="3" fontId="10" fillId="11" borderId="40" xfId="0" applyNumberFormat="1" applyFont="1" applyFill="1" applyBorder="1" applyAlignment="1">
      <alignment horizontal="center"/>
    </xf>
    <xf numFmtId="0" fontId="47" fillId="0" borderId="13" xfId="1" applyFont="1" applyBorder="1" applyAlignment="1" applyProtection="1">
      <alignment horizontal="center" wrapText="1"/>
      <protection locked="0"/>
    </xf>
    <xf numFmtId="0" fontId="10" fillId="0" borderId="1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0" fillId="0" borderId="8" xfId="0" applyFont="1" applyBorder="1"/>
    <xf numFmtId="0" fontId="10" fillId="0" borderId="45" xfId="0" applyFont="1" applyBorder="1"/>
    <xf numFmtId="0" fontId="12" fillId="0" borderId="17" xfId="0" applyFont="1" applyBorder="1" applyAlignment="1">
      <alignment horizontal="center" vertical="top"/>
    </xf>
    <xf numFmtId="0" fontId="10" fillId="0" borderId="23" xfId="0" applyFont="1" applyBorder="1" applyAlignment="1" applyProtection="1">
      <alignment horizontal="center" wrapText="1"/>
      <protection locked="0"/>
    </xf>
    <xf numFmtId="0" fontId="10" fillId="0" borderId="13" xfId="0" applyFont="1" applyBorder="1" applyAlignment="1">
      <alignment horizontal="center"/>
    </xf>
    <xf numFmtId="0" fontId="9" fillId="0" borderId="0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right"/>
    </xf>
    <xf numFmtId="0" fontId="49" fillId="0" borderId="1" xfId="0" applyNumberFormat="1" applyFont="1" applyBorder="1" applyAlignment="1">
      <alignment horizontal="center" wrapText="1"/>
    </xf>
    <xf numFmtId="2" fontId="10" fillId="6" borderId="49" xfId="0" applyNumberFormat="1" applyFont="1" applyFill="1" applyBorder="1" applyAlignment="1" applyProtection="1">
      <alignment horizontal="center" vertical="center"/>
      <protection locked="0"/>
    </xf>
    <xf numFmtId="165" fontId="2" fillId="5" borderId="2" xfId="0" applyNumberFormat="1" applyFont="1" applyFill="1" applyBorder="1" applyAlignment="1">
      <alignment horizontal="center" vertical="center" wrapText="1"/>
    </xf>
    <xf numFmtId="167" fontId="10" fillId="8" borderId="18" xfId="0" applyNumberFormat="1" applyFont="1" applyFill="1" applyBorder="1" applyAlignment="1">
      <alignment horizontal="center" vertical="center"/>
    </xf>
    <xf numFmtId="167" fontId="10" fillId="8" borderId="22" xfId="0" applyNumberFormat="1" applyFont="1" applyFill="1" applyBorder="1" applyAlignment="1">
      <alignment horizontal="center" vertical="center"/>
    </xf>
    <xf numFmtId="167" fontId="10" fillId="8" borderId="15" xfId="0" applyNumberFormat="1" applyFont="1" applyFill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 wrapText="1"/>
    </xf>
    <xf numFmtId="49" fontId="38" fillId="3" borderId="2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Border="1" applyAlignment="1">
      <alignment horizontal="center" vertical="center" wrapText="1"/>
    </xf>
    <xf numFmtId="0" fontId="38" fillId="0" borderId="0" xfId="0" applyNumberFormat="1" applyFont="1" applyBorder="1" applyAlignment="1">
      <alignment horizontal="center" vertical="top" wrapText="1"/>
    </xf>
    <xf numFmtId="49" fontId="40" fillId="10" borderId="2" xfId="0" applyNumberFormat="1" applyFont="1" applyFill="1" applyBorder="1" applyAlignment="1">
      <alignment horizontal="center" vertical="center" wrapText="1"/>
    </xf>
    <xf numFmtId="0" fontId="38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0" fontId="5" fillId="0" borderId="10" xfId="1" applyBorder="1" applyAlignment="1" applyProtection="1">
      <alignment horizontal="center" vertical="center" wrapText="1"/>
    </xf>
    <xf numFmtId="0" fontId="51" fillId="0" borderId="0" xfId="0" applyFont="1" applyFill="1" applyAlignment="1" applyProtection="1">
      <alignment horizontal="left" vertical="top" wrapText="1"/>
    </xf>
    <xf numFmtId="0" fontId="0" fillId="0" borderId="60" xfId="0" applyFill="1" applyBorder="1" applyAlignment="1">
      <alignment horizontal="left" vertical="top" wrapText="1"/>
    </xf>
    <xf numFmtId="4" fontId="2" fillId="0" borderId="0" xfId="6" applyNumberFormat="1" applyFont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1" fillId="0" borderId="0" xfId="6" applyFont="1" applyAlignment="1">
      <alignment horizontal="center" wrapText="1"/>
    </xf>
    <xf numFmtId="0" fontId="9" fillId="0" borderId="0" xfId="6" applyNumberFormat="1" applyFont="1" applyBorder="1" applyAlignment="1">
      <alignment horizontal="center" vertical="center" wrapText="1"/>
    </xf>
    <xf numFmtId="0" fontId="9" fillId="0" borderId="1" xfId="6" applyFont="1" applyFill="1" applyBorder="1" applyAlignment="1" applyProtection="1">
      <alignment horizontal="center"/>
      <protection locked="0"/>
    </xf>
    <xf numFmtId="0" fontId="33" fillId="0" borderId="45" xfId="6" applyFont="1" applyFill="1" applyBorder="1" applyAlignment="1">
      <alignment horizontal="center" vertical="top"/>
    </xf>
    <xf numFmtId="0" fontId="9" fillId="0" borderId="0" xfId="0" applyFont="1" applyAlignment="1" applyProtection="1">
      <alignment horizontal="left" wrapText="1"/>
      <protection locked="0"/>
    </xf>
    <xf numFmtId="0" fontId="9" fillId="0" borderId="0" xfId="0" applyNumberFormat="1" applyFont="1" applyBorder="1" applyAlignment="1">
      <alignment horizontal="left" wrapText="1"/>
    </xf>
    <xf numFmtId="0" fontId="48" fillId="0" borderId="1" xfId="0" applyFont="1" applyBorder="1" applyAlignment="1" applyProtection="1">
      <alignment horizontal="center" wrapText="1"/>
      <protection locked="0"/>
    </xf>
    <xf numFmtId="0" fontId="48" fillId="0" borderId="1" xfId="0" applyNumberFormat="1" applyFont="1" applyBorder="1" applyAlignment="1">
      <alignment horizontal="center" wrapText="1"/>
    </xf>
    <xf numFmtId="0" fontId="38" fillId="0" borderId="0" xfId="0" applyNumberFormat="1" applyFont="1" applyBorder="1" applyAlignment="1">
      <alignment horizontal="center" vertical="top" wrapText="1"/>
    </xf>
    <xf numFmtId="0" fontId="38" fillId="0" borderId="0" xfId="0" applyNumberFormat="1" applyFont="1" applyBorder="1" applyAlignment="1">
      <alignment horizontal="left" wrapText="1"/>
    </xf>
    <xf numFmtId="49" fontId="38" fillId="0" borderId="2" xfId="0" applyNumberFormat="1" applyFont="1" applyBorder="1" applyAlignment="1">
      <alignment horizontal="center" vertical="center" wrapText="1"/>
    </xf>
    <xf numFmtId="49" fontId="38" fillId="0" borderId="3" xfId="0" applyNumberFormat="1" applyFont="1" applyBorder="1" applyAlignment="1">
      <alignment horizontal="center" vertical="center" wrapText="1"/>
    </xf>
    <xf numFmtId="49" fontId="38" fillId="0" borderId="4" xfId="0" applyNumberFormat="1" applyFont="1" applyBorder="1" applyAlignment="1">
      <alignment horizontal="center" vertical="center" wrapText="1"/>
    </xf>
    <xf numFmtId="49" fontId="38" fillId="0" borderId="5" xfId="0" applyNumberFormat="1" applyFont="1" applyBorder="1" applyAlignment="1">
      <alignment horizontal="center" vertical="center" wrapText="1"/>
    </xf>
    <xf numFmtId="1" fontId="41" fillId="4" borderId="6" xfId="1" applyNumberFormat="1" applyFont="1" applyFill="1" applyBorder="1" applyAlignment="1" applyProtection="1">
      <alignment horizontal="center" vertical="center" wrapText="1"/>
    </xf>
    <xf numFmtId="1" fontId="41" fillId="4" borderId="8" xfId="1" applyNumberFormat="1" applyFont="1" applyFill="1" applyBorder="1" applyAlignment="1" applyProtection="1">
      <alignment horizontal="center" vertical="center" wrapText="1"/>
    </xf>
    <xf numFmtId="1" fontId="41" fillId="4" borderId="7" xfId="1" applyNumberFormat="1" applyFont="1" applyFill="1" applyBorder="1" applyAlignment="1" applyProtection="1">
      <alignment horizontal="center" vertical="center" wrapText="1"/>
    </xf>
    <xf numFmtId="0" fontId="39" fillId="0" borderId="0" xfId="0" applyNumberFormat="1" applyFont="1" applyBorder="1" applyAlignment="1">
      <alignment horizontal="center" vertical="center"/>
    </xf>
    <xf numFmtId="0" fontId="39" fillId="0" borderId="0" xfId="0" applyNumberFormat="1" applyFont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textRotation="90" wrapText="1"/>
    </xf>
    <xf numFmtId="0" fontId="38" fillId="0" borderId="4" xfId="0" applyFont="1" applyFill="1" applyBorder="1" applyAlignment="1">
      <alignment horizontal="center" vertical="center" textRotation="90" wrapText="1"/>
    </xf>
    <xf numFmtId="0" fontId="38" fillId="0" borderId="5" xfId="0" applyFont="1" applyFill="1" applyBorder="1" applyAlignment="1">
      <alignment horizontal="center" vertical="center" textRotation="90" wrapText="1"/>
    </xf>
    <xf numFmtId="49" fontId="38" fillId="3" borderId="2" xfId="0" applyNumberFormat="1" applyFont="1" applyFill="1" applyBorder="1" applyAlignment="1">
      <alignment horizontal="center" vertical="center" wrapText="1"/>
    </xf>
    <xf numFmtId="49" fontId="40" fillId="0" borderId="2" xfId="0" applyNumberFormat="1" applyFont="1" applyBorder="1" applyAlignment="1">
      <alignment horizontal="center" vertical="center" wrapText="1"/>
    </xf>
    <xf numFmtId="49" fontId="40" fillId="10" borderId="2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Border="1" applyAlignment="1">
      <alignment horizontal="center" wrapText="1"/>
    </xf>
    <xf numFmtId="0" fontId="46" fillId="0" borderId="0" xfId="0" applyNumberFormat="1" applyFont="1" applyBorder="1" applyAlignment="1">
      <alignment horizontal="center" wrapText="1"/>
    </xf>
    <xf numFmtId="0" fontId="38" fillId="0" borderId="0" xfId="0" applyFont="1" applyBorder="1" applyAlignment="1">
      <alignment horizontal="center" vertical="top"/>
    </xf>
    <xf numFmtId="0" fontId="38" fillId="0" borderId="2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/>
    </xf>
    <xf numFmtId="0" fontId="19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55" xfId="0" applyNumberFormat="1" applyFont="1" applyBorder="1" applyAlignment="1">
      <alignment horizontal="center" vertical="center" wrapText="1"/>
    </xf>
    <xf numFmtId="0" fontId="3" fillId="0" borderId="41" xfId="4" applyFont="1" applyBorder="1" applyAlignment="1">
      <alignment horizontal="right" vertical="center" wrapText="1"/>
    </xf>
    <xf numFmtId="0" fontId="3" fillId="0" borderId="42" xfId="4" applyFont="1" applyBorder="1" applyAlignment="1">
      <alignment horizontal="right" vertical="center" wrapText="1"/>
    </xf>
    <xf numFmtId="0" fontId="3" fillId="0" borderId="51" xfId="4" applyFont="1" applyBorder="1" applyAlignment="1">
      <alignment horizontal="right" vertical="center" wrapText="1"/>
    </xf>
    <xf numFmtId="0" fontId="3" fillId="9" borderId="0" xfId="3" applyNumberFormat="1" applyFont="1" applyFill="1" applyBorder="1" applyAlignment="1" applyProtection="1">
      <alignment horizontal="center" vertical="center" wrapText="1"/>
    </xf>
    <xf numFmtId="0" fontId="2" fillId="0" borderId="20" xfId="4" applyFont="1" applyBorder="1" applyAlignment="1">
      <alignment vertical="center" wrapText="1"/>
    </xf>
    <xf numFmtId="0" fontId="2" fillId="0" borderId="28" xfId="4" applyFont="1" applyBorder="1" applyAlignment="1">
      <alignment vertical="center" wrapText="1"/>
    </xf>
    <xf numFmtId="0" fontId="3" fillId="0" borderId="16" xfId="4" applyFont="1" applyBorder="1" applyAlignment="1">
      <alignment horizontal="right" vertical="center" wrapText="1"/>
    </xf>
    <xf numFmtId="0" fontId="3" fillId="0" borderId="44" xfId="4" applyFont="1" applyBorder="1" applyAlignment="1">
      <alignment horizontal="right" vertical="center" wrapText="1"/>
    </xf>
    <xf numFmtId="0" fontId="2" fillId="0" borderId="41" xfId="4" applyFont="1" applyBorder="1" applyAlignment="1">
      <alignment vertical="center" wrapText="1"/>
    </xf>
    <xf numFmtId="0" fontId="2" fillId="0" borderId="43" xfId="4" applyFont="1" applyBorder="1" applyAlignment="1">
      <alignment vertical="center" wrapText="1"/>
    </xf>
    <xf numFmtId="0" fontId="3" fillId="0" borderId="30" xfId="4" applyFont="1" applyBorder="1" applyAlignment="1">
      <alignment horizontal="right" vertical="center" wrapText="1"/>
    </xf>
    <xf numFmtId="0" fontId="3" fillId="0" borderId="43" xfId="4" applyFont="1" applyBorder="1" applyAlignment="1">
      <alignment horizontal="right" vertical="center" wrapText="1"/>
    </xf>
    <xf numFmtId="49" fontId="3" fillId="0" borderId="16" xfId="3" applyNumberFormat="1" applyFont="1" applyFill="1" applyBorder="1" applyAlignment="1" applyProtection="1">
      <alignment horizontal="center" vertical="center" wrapText="1"/>
    </xf>
    <xf numFmtId="49" fontId="3" fillId="0" borderId="24" xfId="3" applyNumberFormat="1" applyFont="1" applyFill="1" applyBorder="1" applyAlignment="1" applyProtection="1">
      <alignment horizontal="center" vertical="center" wrapText="1"/>
    </xf>
    <xf numFmtId="0" fontId="36" fillId="0" borderId="16" xfId="3" applyNumberFormat="1" applyFont="1" applyFill="1" applyBorder="1" applyAlignment="1" applyProtection="1">
      <alignment horizontal="center" vertical="center"/>
    </xf>
    <xf numFmtId="0" fontId="36" fillId="0" borderId="24" xfId="3" applyNumberFormat="1" applyFont="1" applyFill="1" applyBorder="1" applyAlignment="1" applyProtection="1">
      <alignment horizontal="center" vertical="center"/>
    </xf>
    <xf numFmtId="0" fontId="2" fillId="0" borderId="47" xfId="4" applyFont="1" applyBorder="1" applyAlignment="1">
      <alignment vertical="center" wrapText="1"/>
    </xf>
    <xf numFmtId="0" fontId="2" fillId="0" borderId="48" xfId="4" applyFont="1" applyBorder="1" applyAlignment="1">
      <alignment vertical="center" wrapText="1"/>
    </xf>
    <xf numFmtId="0" fontId="2" fillId="0" borderId="30" xfId="4" applyFont="1" applyBorder="1" applyAlignment="1">
      <alignment vertical="center" wrapText="1"/>
    </xf>
    <xf numFmtId="0" fontId="2" fillId="0" borderId="40" xfId="4" applyFont="1" applyBorder="1" applyAlignment="1">
      <alignment vertical="center" wrapText="1"/>
    </xf>
    <xf numFmtId="0" fontId="29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5" fillId="0" borderId="17" xfId="1" applyBorder="1" applyAlignment="1" applyProtection="1">
      <alignment horizontal="center" vertical="center" wrapText="1"/>
    </xf>
    <xf numFmtId="0" fontId="5" fillId="0" borderId="35" xfId="1" applyBorder="1" applyAlignment="1" applyProtection="1">
      <alignment horizontal="center" vertical="center" wrapText="1"/>
    </xf>
    <xf numFmtId="0" fontId="5" fillId="0" borderId="25" xfId="1" applyBorder="1" applyAlignment="1" applyProtection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0" fillId="0" borderId="38" xfId="0" applyBorder="1" applyAlignment="1">
      <alignment vertical="top" wrapText="1"/>
    </xf>
    <xf numFmtId="165" fontId="5" fillId="6" borderId="9" xfId="1" applyNumberFormat="1" applyFill="1" applyBorder="1" applyAlignment="1" applyProtection="1">
      <alignment horizontal="center" vertical="center" wrapText="1"/>
      <protection locked="0"/>
    </xf>
    <xf numFmtId="165" fontId="5" fillId="6" borderId="26" xfId="1" applyNumberFormat="1" applyFill="1" applyBorder="1" applyAlignment="1" applyProtection="1">
      <alignment horizontal="center" vertical="center" wrapText="1"/>
      <protection locked="0"/>
    </xf>
    <xf numFmtId="165" fontId="5" fillId="6" borderId="19" xfId="1" applyNumberFormat="1" applyFill="1" applyBorder="1" applyAlignment="1" applyProtection="1">
      <alignment horizontal="center" vertical="center" wrapText="1"/>
      <protection locked="0"/>
    </xf>
    <xf numFmtId="164" fontId="10" fillId="7" borderId="26" xfId="2" applyNumberFormat="1" applyFont="1" applyFill="1" applyBorder="1" applyAlignment="1" applyProtection="1">
      <alignment horizontal="center" vertical="center" wrapText="1"/>
      <protection locked="0"/>
    </xf>
    <xf numFmtId="164" fontId="10" fillId="7" borderId="19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5" fillId="0" borderId="17" xfId="1" applyBorder="1" applyAlignment="1" applyProtection="1">
      <alignment vertical="center" wrapText="1"/>
    </xf>
    <xf numFmtId="0" fontId="5" fillId="0" borderId="35" xfId="1" applyBorder="1" applyAlignment="1" applyProtection="1">
      <alignment vertical="center" wrapText="1"/>
    </xf>
    <xf numFmtId="0" fontId="5" fillId="0" borderId="25" xfId="1" applyBorder="1" applyAlignment="1" applyProtection="1">
      <alignment vertical="center" wrapText="1"/>
    </xf>
    <xf numFmtId="0" fontId="24" fillId="0" borderId="34" xfId="0" applyFont="1" applyBorder="1" applyAlignment="1">
      <alignment vertical="center" wrapText="1"/>
    </xf>
    <xf numFmtId="0" fontId="10" fillId="0" borderId="34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49" fontId="12" fillId="0" borderId="9" xfId="0" applyNumberFormat="1" applyFont="1" applyFill="1" applyBorder="1" applyAlignment="1" applyProtection="1">
      <alignment horizontal="center" vertical="center" wrapText="1" shrinkToFit="1"/>
    </xf>
    <xf numFmtId="49" fontId="12" fillId="0" borderId="19" xfId="0" applyNumberFormat="1" applyFont="1" applyFill="1" applyBorder="1" applyAlignment="1" applyProtection="1">
      <alignment horizontal="center" vertical="center" wrapText="1" shrinkToFit="1"/>
    </xf>
    <xf numFmtId="0" fontId="3" fillId="0" borderId="58" xfId="0" applyFont="1" applyFill="1" applyBorder="1" applyAlignment="1" applyProtection="1">
      <alignment horizontal="center" vertical="center" wrapText="1"/>
      <protection locked="0" hidden="1"/>
    </xf>
    <xf numFmtId="0" fontId="3" fillId="0" borderId="59" xfId="0" applyFont="1" applyFill="1" applyBorder="1" applyAlignment="1" applyProtection="1">
      <alignment horizontal="center" vertical="center" wrapText="1"/>
      <protection locked="0" hidden="1"/>
    </xf>
    <xf numFmtId="0" fontId="3" fillId="0" borderId="23" xfId="0" applyFont="1" applyFill="1" applyBorder="1" applyAlignment="1" applyProtection="1">
      <alignment horizontal="center" vertical="center" wrapText="1"/>
      <protection locked="0" hidden="1"/>
    </xf>
    <xf numFmtId="0" fontId="3" fillId="0" borderId="14" xfId="0" applyFont="1" applyFill="1" applyBorder="1" applyAlignment="1" applyProtection="1">
      <alignment horizontal="center" vertical="center" wrapText="1"/>
      <protection locked="0" hidden="1"/>
    </xf>
    <xf numFmtId="0" fontId="3" fillId="0" borderId="53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26">
    <cellStyle name="Гиперссылка" xfId="1" builtinId="8"/>
    <cellStyle name="Значение" xfId="5"/>
    <cellStyle name="Обычный" xfId="0" builtinId="0"/>
    <cellStyle name="Обычный 14" xfId="3"/>
    <cellStyle name="Обычный 2" xfId="6"/>
    <cellStyle name="Обычный 2 2" xfId="10"/>
    <cellStyle name="Обычный 2 3" xfId="12"/>
    <cellStyle name="Обычный 21 3" xfId="2"/>
    <cellStyle name="Обычный 3" xfId="8"/>
    <cellStyle name="Обычный 4" xfId="9"/>
    <cellStyle name="Обычный 5" xfId="11"/>
    <cellStyle name="Обычный 54" xfId="15"/>
    <cellStyle name="Обычный 55" xfId="17"/>
    <cellStyle name="Обычный 56" xfId="16"/>
    <cellStyle name="Обычный 57" xfId="18"/>
    <cellStyle name="Обычный 58" xfId="19"/>
    <cellStyle name="Обычный 59" xfId="20"/>
    <cellStyle name="Обычный 6" xfId="13"/>
    <cellStyle name="Обычный 61" xfId="22"/>
    <cellStyle name="Обычный 62" xfId="23"/>
    <cellStyle name="Обычный 63" xfId="24"/>
    <cellStyle name="Обычный 64" xfId="25"/>
    <cellStyle name="Обычный 68" xfId="21"/>
    <cellStyle name="Обычный 7" xfId="14"/>
    <cellStyle name="Обычный 8" xfId="7"/>
    <cellStyle name="Обычный_ПоказТехприсоед (Птпр)" xfId="4"/>
  </cellStyles>
  <dxfs count="1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w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png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332815</xdr:colOff>
      <xdr:row>11</xdr:row>
      <xdr:rowOff>207869</xdr:rowOff>
    </xdr:from>
    <xdr:to>
      <xdr:col>2</xdr:col>
      <xdr:colOff>589990</xdr:colOff>
      <xdr:row>11</xdr:row>
      <xdr:rowOff>436469</xdr:rowOff>
    </xdr:to>
    <xdr:pic>
      <xdr:nvPicPr>
        <xdr:cNvPr id="2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265" y="5379944"/>
          <a:ext cx="2571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333375</xdr:colOff>
      <xdr:row>12</xdr:row>
      <xdr:rowOff>19050</xdr:rowOff>
    </xdr:from>
    <xdr:to>
      <xdr:col>2</xdr:col>
      <xdr:colOff>676275</xdr:colOff>
      <xdr:row>12</xdr:row>
      <xdr:rowOff>257175</xdr:rowOff>
    </xdr:to>
    <xdr:pic>
      <xdr:nvPicPr>
        <xdr:cNvPr id="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5791200"/>
          <a:ext cx="3429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202826</xdr:colOff>
      <xdr:row>13</xdr:row>
      <xdr:rowOff>158563</xdr:rowOff>
    </xdr:from>
    <xdr:to>
      <xdr:col>2</xdr:col>
      <xdr:colOff>612401</xdr:colOff>
      <xdr:row>13</xdr:row>
      <xdr:rowOff>387163</xdr:rowOff>
    </xdr:to>
    <xdr:pic>
      <xdr:nvPicPr>
        <xdr:cNvPr id="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2276" y="6330763"/>
          <a:ext cx="4095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276225</xdr:colOff>
      <xdr:row>14</xdr:row>
      <xdr:rowOff>76200</xdr:rowOff>
    </xdr:from>
    <xdr:to>
      <xdr:col>2</xdr:col>
      <xdr:colOff>723900</xdr:colOff>
      <xdr:row>14</xdr:row>
      <xdr:rowOff>276225</xdr:rowOff>
    </xdr:to>
    <xdr:pic>
      <xdr:nvPicPr>
        <xdr:cNvPr id="5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848475"/>
          <a:ext cx="447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37</xdr:row>
      <xdr:rowOff>0</xdr:rowOff>
    </xdr:from>
    <xdr:to>
      <xdr:col>4</xdr:col>
      <xdr:colOff>289560</xdr:colOff>
      <xdr:row>38</xdr:row>
      <xdr:rowOff>22860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" y="12982575"/>
          <a:ext cx="28956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37</xdr:row>
      <xdr:rowOff>0</xdr:rowOff>
    </xdr:from>
    <xdr:to>
      <xdr:col>5</xdr:col>
      <xdr:colOff>220980</xdr:colOff>
      <xdr:row>38</xdr:row>
      <xdr:rowOff>22860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12982575"/>
          <a:ext cx="22098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55</xdr:row>
      <xdr:rowOff>0</xdr:rowOff>
    </xdr:from>
    <xdr:to>
      <xdr:col>4</xdr:col>
      <xdr:colOff>289560</xdr:colOff>
      <xdr:row>56</xdr:row>
      <xdr:rowOff>22860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" y="12982575"/>
          <a:ext cx="28956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55</xdr:row>
      <xdr:rowOff>0</xdr:rowOff>
    </xdr:from>
    <xdr:to>
      <xdr:col>5</xdr:col>
      <xdr:colOff>220980</xdr:colOff>
      <xdr:row>56</xdr:row>
      <xdr:rowOff>22860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12982575"/>
          <a:ext cx="22098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322730</xdr:colOff>
      <xdr:row>7</xdr:row>
      <xdr:rowOff>322729</xdr:rowOff>
    </xdr:from>
    <xdr:to>
      <xdr:col>2</xdr:col>
      <xdr:colOff>654423</xdr:colOff>
      <xdr:row>7</xdr:row>
      <xdr:rowOff>615427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2180" y="2351554"/>
          <a:ext cx="331693" cy="2926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349623</xdr:colOff>
      <xdr:row>8</xdr:row>
      <xdr:rowOff>313764</xdr:rowOff>
    </xdr:from>
    <xdr:to>
      <xdr:col>2</xdr:col>
      <xdr:colOff>707763</xdr:colOff>
      <xdr:row>8</xdr:row>
      <xdr:rowOff>534744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9073" y="3123639"/>
          <a:ext cx="35814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367553</xdr:colOff>
      <xdr:row>9</xdr:row>
      <xdr:rowOff>340659</xdr:rowOff>
    </xdr:from>
    <xdr:to>
      <xdr:col>2</xdr:col>
      <xdr:colOff>710453</xdr:colOff>
      <xdr:row>9</xdr:row>
      <xdr:rowOff>561639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7003" y="3950634"/>
          <a:ext cx="34290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331694</xdr:colOff>
      <xdr:row>10</xdr:row>
      <xdr:rowOff>295835</xdr:rowOff>
    </xdr:from>
    <xdr:to>
      <xdr:col>2</xdr:col>
      <xdr:colOff>758414</xdr:colOff>
      <xdr:row>10</xdr:row>
      <xdr:rowOff>585395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1144" y="4686860"/>
          <a:ext cx="426720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0;&#1054;&#1058;&#1051;&#1054;&#1042;&#1054;&#1049;%20&#1058;&#1040;&#1056;&#1048;&#1060;%202015\&#1069;&#1083;&#1077;&#1082;&#1090;&#1088;&#1086;&#1085;&#1085;&#1099;&#1077;%20&#1092;&#1086;&#1088;&#1084;&#1072;&#1090;&#1099;\EE.CALC.QUALITY.2.5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40;&#1054;%20&#1042;&#1050;&#1057;%20135\0_&#1060;&#1086;&#1088;&#1084;&#1072;%203%20&#1042;&#1050;&#1057;%20&#1086;&#1090;%20&#1044;&#1062;&#1058;%20&#1086;&#1090;%2015_06_2012\FORM3.2013%20-%20&#1042;&#1050;&#1057;%20&#1054;&#1040;&#105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--&#1087;&#1082;\public\&#1050;&#1054;&#1058;&#1051;&#1054;&#1042;&#1054;&#1049;%20&#1058;&#1040;&#1056;&#1048;&#1060;%202011\&#1055;&#1088;&#1077;&#1076;&#1074;&#1072;&#1088;&#1080;&#1090;&#1077;&#1083;&#1100;&#1085;&#1072;&#1103;%20&#1101;&#1082;&#1089;&#1087;&#1077;&#1088;&#1090;&#1080;&#1079;&#1072;\&#1056;&#1086;&#1084;&#1072;&#1085;&#1086;&#1074;\&#1043;&#1091;&#1089;&#1100;\4%20&#1069;&#1069;_&#1055;&#1088;&#1086;&#1095;&#1080;&#1077;%20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0;&#1054;&#1058;&#1051;&#1054;&#1042;&#1054;&#1049;%20&#1058;&#1040;&#1056;&#1048;&#1060;%202014\&#1069;&#1082;&#1089;&#1087;&#1077;&#1088;&#1090;&#1080;&#1079;&#1072;%202014%20&#1075;&#1086;&#1076;\&#1060;&#1086;&#1088;&#1084;&#1072;&#1090;&#1099;%20&#1085;&#1072;%202014%20&#1075;&#1086;&#1076;\&#1069;&#1083;&#1077;&#1082;&#1090;&#1088;&#1086;&#1085;&#1085;&#1099;&#1081;%20&#1092;&#1086;&#1088;&#1084;&#1072;&#1090;%20&#1085;&#1072;%202014%20&#1075;&#1086;&#107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0;&#1054;&#1058;&#1051;&#1054;&#1042;&#1054;&#1049;%20&#1058;&#1040;&#1056;&#1048;&#1060;%202015\&#1069;&#1083;&#1077;&#1082;&#1090;&#1088;&#1086;&#1085;&#1085;&#1099;&#1077;%20&#1092;&#1086;&#1088;&#1084;&#1072;&#1090;&#1099;\&#1096;&#1072;&#1073;&#1083;&#1086;&#1085;&#1099;%20&#1045;&#1048;&#1040;&#1057;\PREDEL.PEREDACHA.LIM2014(v1.2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0;&#1054;&#1058;&#1051;&#1054;&#1042;&#1054;&#1049;%20&#1058;&#1040;&#1056;&#1048;&#1060;%202018\&#1069;&#1082;&#1089;&#1087;&#1077;&#1088;&#1080;&#1079;&#1072;%202018%20&#1075;&#1086;&#1076;\&#1046;&#1077;&#1088;&#1077;&#1093;&#1086;&#1074;%202018\&#1050;&#1086;&#1089;&#1090;&#1077;&#1088;&#1077;&#1074;&#1089;&#1082;&#1080;&#1077;%20&#1043;&#1069;&#1057;\&#1050;&#1086;&#1089;&#1090;&#1077;&#1088;&#1077;&#1074;&#1086;%202018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USERS\5%20&#1058;&#1045;&#1055;&#1051;&#1054;&#1042;&#1040;&#1071;%20&#1069;&#1053;&#1045;&#1056;&#1043;&#1048;&#1071;\&#1069;&#1082;&#1089;&#1087;&#1077;&#1088;&#1090;&#1080;&#1079;&#1072;%202007\&#1090;&#1072;&#1073;&#1083;&#1080;&#1094;&#1072;%20&#1092;&#1089;&#109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nina\c\&#1052;&#1086;&#1080;%20&#1076;&#1086;&#1082;&#1091;&#1084;&#1077;&#1085;&#1090;&#1099;\fek%202002\FEK%202002.&#105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pdTemplMain"/>
      <sheetName val="Инструкция"/>
      <sheetName val="Выбор субъекта РФ"/>
      <sheetName val="Обновление"/>
      <sheetName val="Лог обновления"/>
      <sheetName val="Титульный"/>
      <sheetName val="Список листов"/>
      <sheetName val="ф.1.1 ПоказНадежн (Пп)"/>
      <sheetName val="ф.1.3 Предлож_ТСО"/>
      <sheetName val="ф.2.1 ИндИнф (Ин)"/>
      <sheetName val="ф.2.2 ИндИспол (Ис)"/>
      <sheetName val="ф.2.3 ИндРезульт (Рс)"/>
      <sheetName val="ф.2.4 Предлож_ТСО"/>
      <sheetName val="ф.3 ПоказТехприсоед (Птпр)"/>
      <sheetName val="ПоказКачества (Птсо)"/>
      <sheetName val="ф.4.1 ОбобщПоказ"/>
      <sheetName val="ф.4.2 ОбобщПоказ (Коб)"/>
      <sheetName val="Комментарии"/>
      <sheetName val="Проверка"/>
      <sheetName val="TEHSHEET"/>
      <sheetName val="et_union"/>
      <sheetName val="modfrmSecretCode"/>
      <sheetName val="AllSheetsInThisWorkbook"/>
      <sheetName val="REESTR_MO"/>
      <sheetName val="modfrmReestr"/>
      <sheetName val="modfrmSetErr"/>
      <sheetName val="REESTR_FILTERED"/>
      <sheetName val="REESTR_ORG_VO"/>
      <sheetName val="REESTR_ORG_GAS"/>
      <sheetName val="REESTR_ORG_HOT_VS"/>
      <sheetName val="REESTR_ORG_WARM"/>
      <sheetName val="REESTR_ORG_TBO"/>
      <sheetName val="REESTR_ORG_VS"/>
      <sheetName val="REESTR_ORG_EE"/>
      <sheetName val="REESTR_ORG_VS_VO"/>
      <sheetName val="modfrmDateChoose"/>
      <sheetName val="modfrmMonthYearChoose"/>
      <sheetName val="modCommandButton"/>
      <sheetName val="modReestr"/>
      <sheetName val="modProv"/>
      <sheetName val="modInfo"/>
      <sheetName val="modServiceModule"/>
      <sheetName val="mod_wb"/>
      <sheetName val="mod_Tit"/>
      <sheetName val="mod_Coms"/>
      <sheetName val="mod_00"/>
      <sheetName val="mod_01"/>
      <sheetName val="mod_03"/>
      <sheetName val="mod_07"/>
      <sheetName val="mod_08"/>
      <sheetName val="mod_09"/>
      <sheetName val="mod_10"/>
      <sheetName val="mod_11"/>
    </sheetNames>
    <sheetDataSet>
      <sheetData sheetId="0"/>
      <sheetData sheetId="1">
        <row r="2">
          <cell r="B2" t="str">
            <v>Версия 1.2</v>
          </cell>
        </row>
      </sheetData>
      <sheetData sheetId="2"/>
      <sheetData sheetId="3"/>
      <sheetData sheetId="4"/>
      <sheetData sheetId="5">
        <row r="11">
          <cell r="F11">
            <v>2010</v>
          </cell>
        </row>
        <row r="15">
          <cell r="F15" t="str">
            <v>Ордена "Знак Почета" ОАО "Сетка"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B1" t="str">
            <v>Алтайский край</v>
          </cell>
        </row>
        <row r="2">
          <cell r="B2" t="str">
            <v>Амурская область</v>
          </cell>
          <cell r="E2">
            <v>2010</v>
          </cell>
        </row>
        <row r="3">
          <cell r="B3" t="str">
            <v>Архангельская область</v>
          </cell>
          <cell r="E3">
            <v>2011</v>
          </cell>
        </row>
        <row r="4">
          <cell r="B4" t="str">
            <v>Астраханская область</v>
          </cell>
          <cell r="E4">
            <v>2012</v>
          </cell>
        </row>
        <row r="5">
          <cell r="B5" t="str">
            <v>Белгородская область</v>
          </cell>
          <cell r="E5">
            <v>2013</v>
          </cell>
        </row>
        <row r="6">
          <cell r="B6" t="str">
            <v>Брянская область</v>
          </cell>
          <cell r="E6">
            <v>2014</v>
          </cell>
        </row>
        <row r="7">
          <cell r="B7" t="str">
            <v>Владимирская область</v>
          </cell>
          <cell r="E7">
            <v>2015</v>
          </cell>
        </row>
        <row r="8">
          <cell r="B8" t="str">
            <v>Волгоградская область</v>
          </cell>
          <cell r="E8">
            <v>2016</v>
          </cell>
        </row>
        <row r="9">
          <cell r="B9" t="str">
            <v>Вологодская область</v>
          </cell>
        </row>
        <row r="10">
          <cell r="B10" t="str">
            <v>Воронежская область</v>
          </cell>
        </row>
        <row r="11">
          <cell r="B11" t="str">
            <v>г.Байконур</v>
          </cell>
        </row>
        <row r="12">
          <cell r="B12" t="str">
            <v>г. Москва</v>
          </cell>
        </row>
        <row r="13">
          <cell r="B13" t="str">
            <v>г.Санкт-Петербург</v>
          </cell>
        </row>
        <row r="14">
          <cell r="B14" t="str">
            <v>Еврейская автономная область</v>
          </cell>
        </row>
        <row r="15">
          <cell r="B15" t="str">
            <v>Забайкальский край</v>
          </cell>
        </row>
        <row r="16">
          <cell r="B16" t="str">
            <v>Ивановская область</v>
          </cell>
        </row>
        <row r="17">
          <cell r="B17" t="str">
            <v>Иркутская область</v>
          </cell>
        </row>
        <row r="18">
          <cell r="B18" t="str">
            <v>Кабардино-Балкарская республика</v>
          </cell>
        </row>
        <row r="19">
          <cell r="B19" t="str">
            <v>Калининградская область</v>
          </cell>
        </row>
        <row r="20">
          <cell r="B20" t="str">
            <v>Калужская область</v>
          </cell>
        </row>
        <row r="21">
          <cell r="B21" t="str">
            <v>Камчатский край</v>
          </cell>
        </row>
        <row r="22">
          <cell r="B22" t="str">
            <v>Карачаево-Черкесская республика</v>
          </cell>
        </row>
        <row r="23">
          <cell r="B23" t="str">
            <v>Кемеровская область</v>
          </cell>
        </row>
        <row r="24">
          <cell r="B24" t="str">
            <v>Кировская область</v>
          </cell>
        </row>
        <row r="25">
          <cell r="B25" t="str">
            <v>Костромская область</v>
          </cell>
        </row>
        <row r="26">
          <cell r="B26" t="str">
            <v>Краснодарский край</v>
          </cell>
        </row>
        <row r="27">
          <cell r="B27" t="str">
            <v>Красноярский край</v>
          </cell>
        </row>
        <row r="28">
          <cell r="B28" t="str">
            <v>Курганская область</v>
          </cell>
        </row>
        <row r="29">
          <cell r="B29" t="str">
            <v>Курская область</v>
          </cell>
        </row>
        <row r="30">
          <cell r="B30" t="str">
            <v>Ленинградская область</v>
          </cell>
        </row>
        <row r="31">
          <cell r="B31" t="str">
            <v>Липецкая область</v>
          </cell>
        </row>
        <row r="32">
          <cell r="B32" t="str">
            <v>Магаданская область</v>
          </cell>
        </row>
        <row r="33">
          <cell r="B33" t="str">
            <v>Московская область</v>
          </cell>
        </row>
        <row r="34">
          <cell r="B34" t="str">
            <v>Мурманская область</v>
          </cell>
        </row>
        <row r="35">
          <cell r="B35" t="str">
            <v>Ненецкий автономный округ</v>
          </cell>
        </row>
        <row r="36">
          <cell r="B36" t="str">
            <v>Нижегородская область</v>
          </cell>
        </row>
        <row r="37">
          <cell r="B37" t="str">
            <v>Новгородская область</v>
          </cell>
        </row>
        <row r="38">
          <cell r="B38" t="str">
            <v>Новосибирская область</v>
          </cell>
        </row>
        <row r="39">
          <cell r="B39" t="str">
            <v>Омская область</v>
          </cell>
        </row>
        <row r="40">
          <cell r="B40" t="str">
            <v>Оренбургская область</v>
          </cell>
        </row>
        <row r="41">
          <cell r="B41" t="str">
            <v>Орловская область</v>
          </cell>
        </row>
        <row r="42">
          <cell r="B42" t="str">
            <v>Пензенская область</v>
          </cell>
        </row>
        <row r="43">
          <cell r="B43" t="str">
            <v>Пермский край</v>
          </cell>
        </row>
        <row r="44">
          <cell r="B44" t="str">
            <v>Приморский край</v>
          </cell>
        </row>
        <row r="45">
          <cell r="B45" t="str">
            <v>Псковская область</v>
          </cell>
        </row>
        <row r="46">
          <cell r="B46" t="str">
            <v>Республика Адыгея</v>
          </cell>
        </row>
        <row r="47">
          <cell r="B47" t="str">
            <v>Республика Алтай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Бурятия</v>
          </cell>
        </row>
        <row r="50">
          <cell r="B50" t="str">
            <v>Республика Дагестан</v>
          </cell>
        </row>
        <row r="51">
          <cell r="B51" t="str">
            <v>Республика Ингушетия</v>
          </cell>
        </row>
        <row r="52">
          <cell r="B52" t="str">
            <v>Республика Калмыкия</v>
          </cell>
        </row>
        <row r="53">
          <cell r="B53" t="str">
            <v>Республика Карелия</v>
          </cell>
        </row>
        <row r="54">
          <cell r="B54" t="str">
            <v>Республика Коми</v>
          </cell>
        </row>
        <row r="55">
          <cell r="B55" t="str">
            <v>Республика Марий Эл</v>
          </cell>
        </row>
        <row r="56">
          <cell r="B56" t="str">
            <v>Республика Мордовия</v>
          </cell>
        </row>
        <row r="57">
          <cell r="B57" t="str">
            <v>Республика Саха (Якутия)</v>
          </cell>
        </row>
        <row r="58">
          <cell r="B58" t="str">
            <v>Республика Северная Осетия-Алания</v>
          </cell>
        </row>
        <row r="59">
          <cell r="B59" t="str">
            <v>Республика Татарстан</v>
          </cell>
        </row>
        <row r="60">
          <cell r="B60" t="str">
            <v>Республика Тыва</v>
          </cell>
        </row>
        <row r="61">
          <cell r="B61" t="str">
            <v>Республика Хакасия</v>
          </cell>
        </row>
        <row r="62">
          <cell r="B62" t="str">
            <v>Ростовская область</v>
          </cell>
        </row>
        <row r="63">
          <cell r="B63" t="str">
            <v>Рязанская область</v>
          </cell>
        </row>
        <row r="64">
          <cell r="B64" t="str">
            <v>Самарская область</v>
          </cell>
        </row>
        <row r="65">
          <cell r="B65" t="str">
            <v>Саратовская область</v>
          </cell>
        </row>
        <row r="66">
          <cell r="B66" t="str">
            <v>Сахалинская область</v>
          </cell>
        </row>
        <row r="67">
          <cell r="B67" t="str">
            <v>Свердловская область</v>
          </cell>
        </row>
        <row r="68">
          <cell r="B68" t="str">
            <v>Смоленская область</v>
          </cell>
        </row>
        <row r="69">
          <cell r="B69" t="str">
            <v>Ставропольский край</v>
          </cell>
        </row>
        <row r="70">
          <cell r="B70" t="str">
            <v>Тамбовская область</v>
          </cell>
        </row>
        <row r="71">
          <cell r="B71" t="str">
            <v>Тверская область</v>
          </cell>
        </row>
        <row r="72">
          <cell r="B72" t="str">
            <v>Томская область</v>
          </cell>
        </row>
        <row r="73">
          <cell r="B73" t="str">
            <v>Тульская область</v>
          </cell>
        </row>
        <row r="74">
          <cell r="B74" t="str">
            <v>Тюменская область</v>
          </cell>
        </row>
        <row r="75">
          <cell r="B75" t="str">
            <v>Удмуртская республика</v>
          </cell>
        </row>
        <row r="76">
          <cell r="B76" t="str">
            <v>Ульяновская область</v>
          </cell>
        </row>
        <row r="77">
          <cell r="B77" t="str">
            <v>Хабаровский край</v>
          </cell>
        </row>
        <row r="78">
          <cell r="B78" t="str">
            <v>Ханты-Мансийский автономный округ</v>
          </cell>
        </row>
        <row r="79">
          <cell r="B79" t="str">
            <v>Челябинская область</v>
          </cell>
        </row>
        <row r="80">
          <cell r="B80" t="str">
            <v>Чеченская республика</v>
          </cell>
        </row>
        <row r="81">
          <cell r="B81" t="str">
            <v>Чувашская республика</v>
          </cell>
        </row>
        <row r="82">
          <cell r="B82" t="str">
            <v>Чукотский автономный округ</v>
          </cell>
        </row>
        <row r="83">
          <cell r="B83" t="str">
            <v>Ямало-Ненецкий автономный округ</v>
          </cell>
        </row>
        <row r="84">
          <cell r="B84" t="str">
            <v>Ярославская область</v>
          </cell>
        </row>
      </sheetData>
      <sheetData sheetId="20"/>
      <sheetData sheetId="21"/>
      <sheetData sheetId="22"/>
      <sheetData sheetId="23">
        <row r="2">
          <cell r="D2" t="str">
            <v>Ардатовский муниципальный район</v>
          </cell>
        </row>
        <row r="3">
          <cell r="D3" t="str">
            <v>Арзамасский муниципальный район</v>
          </cell>
        </row>
        <row r="4">
          <cell r="D4" t="str">
            <v>Балахнинский муниципальный район</v>
          </cell>
        </row>
        <row r="5">
          <cell r="D5" t="str">
            <v>Богородский муниципальный район</v>
          </cell>
        </row>
        <row r="6">
          <cell r="D6" t="str">
            <v>Большеболдинский муниципальный район</v>
          </cell>
        </row>
        <row r="7">
          <cell r="D7" t="str">
            <v>Большемурашкинский муниципальный район</v>
          </cell>
        </row>
        <row r="8">
          <cell r="D8" t="str">
            <v>Бутурлинский муниципальный район</v>
          </cell>
        </row>
        <row r="9">
          <cell r="D9" t="str">
            <v>Вадский муниципальный район</v>
          </cell>
        </row>
        <row r="10">
          <cell r="D10" t="str">
            <v>Варнавинский муниципальный район</v>
          </cell>
        </row>
        <row r="11">
          <cell r="D11" t="str">
            <v>Вачский муниципальный район</v>
          </cell>
        </row>
        <row r="12">
          <cell r="D12" t="str">
            <v>Ветлужский муниципальный район</v>
          </cell>
        </row>
        <row r="13">
          <cell r="D13" t="str">
            <v>Вознесенский муниципальный район</v>
          </cell>
        </row>
        <row r="14">
          <cell r="D14" t="str">
            <v>Володарский муниципальный район</v>
          </cell>
        </row>
        <row r="15">
          <cell r="D15" t="str">
            <v>Воротынский муниципальный район</v>
          </cell>
        </row>
        <row r="16">
          <cell r="D16" t="str">
            <v>Воскресенский муниципальный район</v>
          </cell>
        </row>
        <row r="17">
          <cell r="D17" t="str">
            <v>Гагинский муниципальный район</v>
          </cell>
        </row>
        <row r="18">
          <cell r="D18" t="str">
            <v>Город Арзамас</v>
          </cell>
        </row>
        <row r="19">
          <cell r="D19" t="str">
            <v>Город Дзержинск</v>
          </cell>
        </row>
        <row r="20">
          <cell r="D20" t="str">
            <v>Город Нижний Новгород</v>
          </cell>
        </row>
        <row r="21">
          <cell r="D21" t="str">
            <v>Городецкий муниципальный район</v>
          </cell>
        </row>
        <row r="22">
          <cell r="D22" t="str">
            <v>Дальнеконстантиновский муниципальный район</v>
          </cell>
        </row>
        <row r="23">
          <cell r="D23" t="str">
            <v>Дивеевский муниципальный район</v>
          </cell>
        </row>
        <row r="24">
          <cell r="D24" t="str">
            <v>Княгининский муниципальный район</v>
          </cell>
        </row>
        <row r="25">
          <cell r="D25" t="str">
            <v>Ковернинский муниципальный район</v>
          </cell>
        </row>
        <row r="26">
          <cell r="D26" t="str">
            <v>Краснобаковский муниципальный район</v>
          </cell>
        </row>
        <row r="27">
          <cell r="D27" t="str">
            <v>Краснооктябрьский муниципальный район</v>
          </cell>
        </row>
        <row r="28">
          <cell r="D28" t="str">
            <v>Кстовский муниципальный район</v>
          </cell>
        </row>
        <row r="29">
          <cell r="D29" t="str">
            <v>Кулебакский муниципальный район</v>
          </cell>
        </row>
        <row r="30">
          <cell r="D30" t="str">
            <v>Лукояновский муниципальный район</v>
          </cell>
        </row>
        <row r="31">
          <cell r="D31" t="str">
            <v>Лысковский муниципальный район</v>
          </cell>
        </row>
        <row r="32">
          <cell r="D32" t="str">
            <v>Навашинский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Первомайский муниципальный район</v>
          </cell>
        </row>
        <row r="35">
          <cell r="D35" t="str">
            <v>Перевозский муниципальный район</v>
          </cell>
        </row>
        <row r="36">
          <cell r="D36" t="str">
            <v>Пильнинский муниципальный район</v>
          </cell>
        </row>
        <row r="37">
          <cell r="D37" t="str">
            <v>Починковский муниципальный район</v>
          </cell>
        </row>
        <row r="38">
          <cell r="D38" t="str">
            <v>Сергачский муниципальный район</v>
          </cell>
        </row>
        <row r="39">
          <cell r="D39" t="str">
            <v>Сеченовский муниципальный район</v>
          </cell>
        </row>
        <row r="40">
          <cell r="D40" t="str">
            <v>Сокольский муниципальный район</v>
          </cell>
        </row>
        <row r="41">
          <cell r="D41" t="str">
            <v>Сосновский муниципальный район</v>
          </cell>
        </row>
        <row r="42">
          <cell r="D42" t="str">
            <v>Спасский муниципальный район</v>
          </cell>
        </row>
        <row r="43">
          <cell r="D43" t="str">
            <v>Тонкинский муниципальный район</v>
          </cell>
        </row>
        <row r="44">
          <cell r="D44" t="str">
            <v>Тоншаевский муниципальный район</v>
          </cell>
        </row>
        <row r="45">
          <cell r="D45" t="str">
            <v>Уренский муниципальный район</v>
          </cell>
        </row>
        <row r="46">
          <cell r="D46" t="str">
            <v>Чкаловский муниципальный район</v>
          </cell>
        </row>
        <row r="47">
          <cell r="D47" t="str">
            <v>Шарангский муниципальный район</v>
          </cell>
        </row>
        <row r="48">
          <cell r="D48" t="str">
            <v>Шатковский муниципальный район</v>
          </cell>
        </row>
        <row r="49">
          <cell r="D49" t="str">
            <v>Шахунский муниципальный район</v>
          </cell>
        </row>
        <row r="50">
          <cell r="D50" t="str">
            <v>город Бор</v>
          </cell>
        </row>
        <row r="51">
          <cell r="D51" t="str">
            <v>город Выкса</v>
          </cell>
        </row>
        <row r="52">
          <cell r="D52" t="str">
            <v>город Саров</v>
          </cell>
        </row>
        <row r="53">
          <cell r="D53" t="str">
            <v>город Семеновский</v>
          </cell>
        </row>
        <row r="107">
          <cell r="B107" t="str">
            <v>Володарский муниципальный район</v>
          </cell>
        </row>
        <row r="108">
          <cell r="B108" t="str">
            <v>Город Володарск</v>
          </cell>
        </row>
        <row r="109">
          <cell r="B109" t="str">
            <v>Золинский сельсовет</v>
          </cell>
        </row>
        <row r="110">
          <cell r="B110" t="str">
            <v>Ильинский сельсовет</v>
          </cell>
        </row>
        <row r="111">
          <cell r="B111" t="str">
            <v>Мулинский сельсовет</v>
          </cell>
        </row>
        <row r="112">
          <cell r="B112" t="str">
            <v>Рабочий поселок Ильиногорск</v>
          </cell>
        </row>
        <row r="113">
          <cell r="B113" t="str">
            <v>Рабочий поселок Красная Горка</v>
          </cell>
        </row>
        <row r="114">
          <cell r="B114" t="str">
            <v>Рабочий поселок Решетиха</v>
          </cell>
        </row>
        <row r="115">
          <cell r="B115" t="str">
            <v>Рабочий поселок Смолино</v>
          </cell>
        </row>
        <row r="116">
          <cell r="B116" t="str">
            <v>Рабочий поселок Фролищи</v>
          </cell>
        </row>
        <row r="117">
          <cell r="B117" t="str">
            <v>Рабочий поселок Центральный</v>
          </cell>
        </row>
        <row r="118">
          <cell r="B118" t="str">
            <v>Рабочий поселок Юганец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Справочник ГТП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I квартал"/>
      <sheetName val="II квартал"/>
      <sheetName val="III квартал"/>
      <sheetName val="IV квартал"/>
      <sheetName val="Год"/>
      <sheetName val="Ф9"/>
      <sheetName val="Ф10"/>
      <sheetName val="Ф9.1"/>
      <sheetName val="Комментарии"/>
      <sheetName val="Проверка"/>
      <sheetName val="TEHSHEET"/>
      <sheetName val="modUpdTemplMain"/>
      <sheetName val="AllSheetsInThisWorkbook"/>
      <sheetName val="REESTR_OREM_SUBJ"/>
      <sheetName val="REESTR_OREM_CONS"/>
      <sheetName val="REESTR_ORG"/>
      <sheetName val="REESTR_FILTERED"/>
      <sheetName val="modCommandButton"/>
      <sheetName val="modReestr"/>
      <sheetName val="modProv"/>
      <sheetName val="modChange"/>
      <sheetName val="modfrmReestr"/>
      <sheetName val="modList01"/>
      <sheetName val="modfrmReestrOREMSubj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F10">
            <v>2013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Баланс энергии"/>
      <sheetName val="Баланс мощности"/>
      <sheetName val="П2.1"/>
      <sheetName val="П2.2"/>
      <sheetName val="амортизация по уровням напряжен"/>
      <sheetName val="П.1.17"/>
      <sheetName val="П.1.16. оплата труда"/>
      <sheetName val="ЕСН"/>
      <sheetName val="материалы"/>
      <sheetName val="Ремонты 2010"/>
      <sheetName val="Сводная ремонт"/>
      <sheetName val="Проч.прямые"/>
      <sheetName val="Цеховые"/>
      <sheetName val="Общеэксплуатационные"/>
      <sheetName val="П.1.20. расшифровка КВЛ 2010"/>
      <sheetName val="КВЛ Сводная"/>
      <sheetName val="соц характер"/>
      <sheetName val="Н на Им"/>
      <sheetName val="П.1.18. Калькуляция"/>
      <sheetName val="П.1.21 Прибыль"/>
      <sheetName val="НВВ передача"/>
      <sheetName val="П.1.24"/>
      <sheetName val="П.1.25"/>
      <sheetName val="Сводная тарифа "/>
      <sheetName val="Сводная тарифа эксп"/>
      <sheetName val="Распределение НВВ"/>
      <sheetName val="Смета на подпись ДЦТ"/>
      <sheetName val="Смета для ФСТ"/>
      <sheetName val="Анализ 2008 года"/>
      <sheetName val="Assumptions"/>
    </sheetNames>
    <sheetDataSet>
      <sheetData sheetId="0" refreshError="1"/>
      <sheetData sheetId="1">
        <row r="8">
          <cell r="B8" t="str">
            <v xml:space="preserve">Поступление эл.энергии в сеть , ВСЕГО </v>
          </cell>
          <cell r="D8">
            <v>25.588999999999999</v>
          </cell>
          <cell r="E8">
            <v>0</v>
          </cell>
          <cell r="F8">
            <v>25.588999999999999</v>
          </cell>
          <cell r="G8">
            <v>14.7571353</v>
          </cell>
        </row>
        <row r="9">
          <cell r="B9" t="str">
            <v>из смежной сети, всего</v>
          </cell>
          <cell r="D9" t="str">
            <v>х</v>
          </cell>
          <cell r="E9">
            <v>0</v>
          </cell>
          <cell r="F9">
            <v>25.588999999999999</v>
          </cell>
          <cell r="G9">
            <v>14.7571353</v>
          </cell>
        </row>
        <row r="14">
          <cell r="B14" t="str">
            <v>от электростанций</v>
          </cell>
        </row>
        <row r="15">
          <cell r="B15" t="str">
            <v>от ОАО "ФСК ЕЭС"</v>
          </cell>
        </row>
      </sheetData>
      <sheetData sheetId="2"/>
      <sheetData sheetId="3">
        <row r="38">
          <cell r="G38">
            <v>60.6</v>
          </cell>
        </row>
        <row r="43">
          <cell r="G43">
            <v>6</v>
          </cell>
        </row>
        <row r="44">
          <cell r="G44">
            <v>48</v>
          </cell>
        </row>
      </sheetData>
      <sheetData sheetId="4"/>
      <sheetData sheetId="5">
        <row r="13">
          <cell r="D13">
            <v>41.7</v>
          </cell>
          <cell r="I13">
            <v>0</v>
          </cell>
        </row>
        <row r="17">
          <cell r="D17">
            <v>1344.2</v>
          </cell>
          <cell r="I17">
            <v>0</v>
          </cell>
        </row>
        <row r="22">
          <cell r="D22">
            <v>2516.5</v>
          </cell>
          <cell r="I22">
            <v>8.8000000000000007</v>
          </cell>
        </row>
        <row r="23">
          <cell r="D23">
            <v>332.9</v>
          </cell>
          <cell r="I23">
            <v>4.0999999999999996</v>
          </cell>
        </row>
      </sheetData>
      <sheetData sheetId="6">
        <row r="8">
          <cell r="C8">
            <v>4235.3</v>
          </cell>
          <cell r="D8">
            <v>4235.3</v>
          </cell>
          <cell r="E8">
            <v>4235.3</v>
          </cell>
          <cell r="F8">
            <v>4235.3</v>
          </cell>
          <cell r="G8">
            <v>4235.3</v>
          </cell>
        </row>
        <row r="14">
          <cell r="C14">
            <v>72.900000000000006</v>
          </cell>
          <cell r="D14">
            <v>13.1</v>
          </cell>
          <cell r="E14">
            <v>72.900000000000006</v>
          </cell>
          <cell r="F14">
            <v>12.9</v>
          </cell>
          <cell r="G14">
            <v>12.9</v>
          </cell>
        </row>
      </sheetData>
      <sheetData sheetId="7">
        <row r="8">
          <cell r="C8">
            <v>12</v>
          </cell>
          <cell r="D8">
            <v>16</v>
          </cell>
          <cell r="E8">
            <v>12</v>
          </cell>
          <cell r="F8">
            <v>16</v>
          </cell>
          <cell r="G8">
            <v>16</v>
          </cell>
        </row>
        <row r="10">
          <cell r="D10">
            <v>2500</v>
          </cell>
          <cell r="F10">
            <v>4330</v>
          </cell>
          <cell r="G10">
            <v>4330</v>
          </cell>
        </row>
        <row r="15">
          <cell r="G15">
            <v>1.0349999999999999</v>
          </cell>
        </row>
        <row r="16">
          <cell r="D16">
            <v>750</v>
          </cell>
          <cell r="F16">
            <v>3689.2</v>
          </cell>
        </row>
        <row r="19">
          <cell r="D19">
            <v>2193.75</v>
          </cell>
        </row>
        <row r="29">
          <cell r="C29">
            <v>9842.2999999999993</v>
          </cell>
          <cell r="E29">
            <v>11141.4</v>
          </cell>
        </row>
        <row r="30">
          <cell r="C30">
            <v>1355.3</v>
          </cell>
          <cell r="E30">
            <v>1534.2</v>
          </cell>
        </row>
      </sheetData>
      <sheetData sheetId="8"/>
      <sheetData sheetId="9">
        <row r="10">
          <cell r="A10" t="str">
            <v>кабель</v>
          </cell>
          <cell r="C10">
            <v>70.400000000000006</v>
          </cell>
        </row>
        <row r="11">
          <cell r="A11" t="str">
            <v>провод</v>
          </cell>
          <cell r="C11">
            <v>26.1</v>
          </cell>
        </row>
        <row r="12">
          <cell r="A12" t="str">
            <v>муфты</v>
          </cell>
          <cell r="C12">
            <v>52.3</v>
          </cell>
        </row>
        <row r="13">
          <cell r="A13" t="str">
            <v>счетчики</v>
          </cell>
          <cell r="C13">
            <v>9.6999999999999993</v>
          </cell>
        </row>
        <row r="14">
          <cell r="A14" t="str">
            <v>пускатели магнитные</v>
          </cell>
          <cell r="C14">
            <v>14.6</v>
          </cell>
        </row>
        <row r="15">
          <cell r="A15" t="str">
            <v>автоматические выключатели</v>
          </cell>
          <cell r="C15">
            <v>8.9</v>
          </cell>
        </row>
        <row r="16">
          <cell r="A16" t="str">
            <v>вставки плавкие</v>
          </cell>
          <cell r="C16">
            <v>5.3</v>
          </cell>
        </row>
        <row r="17">
          <cell r="A17" t="str">
            <v>трансформаторы</v>
          </cell>
          <cell r="C17">
            <v>3.1</v>
          </cell>
        </row>
        <row r="19">
          <cell r="E19">
            <v>276.8</v>
          </cell>
          <cell r="F19">
            <v>276.8</v>
          </cell>
        </row>
        <row r="21">
          <cell r="B21">
            <v>255.6</v>
          </cell>
          <cell r="D21">
            <v>276.8</v>
          </cell>
        </row>
      </sheetData>
      <sheetData sheetId="10">
        <row r="3">
          <cell r="A3" t="str">
            <v>План ремонтных работ на 2010 год_________________________________</v>
          </cell>
        </row>
        <row r="9">
          <cell r="A9" t="str">
            <v>введите название</v>
          </cell>
        </row>
        <row r="10">
          <cell r="A10" t="str">
            <v>введите название</v>
          </cell>
        </row>
        <row r="14">
          <cell r="A14" t="str">
            <v>введите название</v>
          </cell>
        </row>
        <row r="15">
          <cell r="A15" t="str">
            <v>введите название</v>
          </cell>
        </row>
      </sheetData>
      <sheetData sheetId="11"/>
      <sheetData sheetId="12">
        <row r="3">
          <cell r="A3" t="str">
            <v>Прочие прямые расходы, связанные с передачей электрической энергии _______________________  на 2010 г.</v>
          </cell>
        </row>
        <row r="11">
          <cell r="A11" t="str">
            <v>Аренда подстанции</v>
          </cell>
          <cell r="B11">
            <v>50.8</v>
          </cell>
          <cell r="C11">
            <v>50.8</v>
          </cell>
          <cell r="E11">
            <v>60</v>
          </cell>
          <cell r="F11">
            <v>60</v>
          </cell>
        </row>
        <row r="12">
          <cell r="A12" t="str">
            <v>Экспертиза тарифов</v>
          </cell>
          <cell r="B12">
            <v>45</v>
          </cell>
          <cell r="C12">
            <v>45</v>
          </cell>
          <cell r="E12">
            <v>54.1</v>
          </cell>
          <cell r="F12">
            <v>54.1</v>
          </cell>
        </row>
        <row r="13">
          <cell r="A13" t="str">
            <v>Расчет норм. технолог. потерь</v>
          </cell>
          <cell r="B13">
            <v>0</v>
          </cell>
          <cell r="C13">
            <v>43.3</v>
          </cell>
          <cell r="E13">
            <v>43.3</v>
          </cell>
          <cell r="F13">
            <v>43.3</v>
          </cell>
        </row>
        <row r="14">
          <cell r="A14" t="str">
            <v>Экспертиза норматив. технолог. потерь</v>
          </cell>
          <cell r="B14">
            <v>31.4</v>
          </cell>
          <cell r="C14">
            <v>49.6</v>
          </cell>
          <cell r="E14">
            <v>49.6</v>
          </cell>
          <cell r="F14">
            <v>49.6</v>
          </cell>
        </row>
        <row r="15">
          <cell r="A15" t="str">
            <v>Услуги сторонних организаций</v>
          </cell>
          <cell r="B15">
            <v>87.9</v>
          </cell>
          <cell r="C15">
            <v>26.2</v>
          </cell>
          <cell r="E15">
            <v>29.1</v>
          </cell>
          <cell r="F15">
            <v>32</v>
          </cell>
        </row>
        <row r="17">
          <cell r="D17">
            <v>180</v>
          </cell>
        </row>
      </sheetData>
      <sheetData sheetId="13">
        <row r="3">
          <cell r="A3" t="str">
            <v>Цеховые расходы _______________________________  на 2010 г.</v>
          </cell>
        </row>
        <row r="11">
          <cell r="A11" t="str">
            <v>введите название</v>
          </cell>
        </row>
        <row r="12">
          <cell r="A12" t="str">
            <v>Оплата труда ИТР, МОП</v>
          </cell>
          <cell r="C12">
            <v>250.8</v>
          </cell>
          <cell r="E12">
            <v>272.39999999999998</v>
          </cell>
          <cell r="F12">
            <v>344.4</v>
          </cell>
        </row>
        <row r="13">
          <cell r="A13" t="str">
            <v>Отчисления на социальные нужды</v>
          </cell>
          <cell r="C13">
            <v>68.5</v>
          </cell>
          <cell r="E13">
            <v>74.400000000000006</v>
          </cell>
          <cell r="F13">
            <v>94</v>
          </cell>
        </row>
        <row r="14">
          <cell r="A14" t="str">
            <v>Амортизация зданий, сооружений</v>
          </cell>
          <cell r="C14">
            <v>27.2</v>
          </cell>
          <cell r="E14">
            <v>27.2</v>
          </cell>
          <cell r="F14">
            <v>27.2</v>
          </cell>
        </row>
        <row r="15">
          <cell r="A15" t="str">
            <v>Отопление, вода, хоз. стоки</v>
          </cell>
          <cell r="C15">
            <v>81.900000000000006</v>
          </cell>
          <cell r="E15">
            <v>133.9</v>
          </cell>
          <cell r="F15">
            <v>160.1</v>
          </cell>
        </row>
        <row r="16">
          <cell r="A16" t="str">
            <v>Электроэнергия</v>
          </cell>
          <cell r="C16">
            <v>131.4</v>
          </cell>
          <cell r="E16">
            <v>229.5</v>
          </cell>
          <cell r="F16">
            <v>263.25</v>
          </cell>
        </row>
        <row r="17">
          <cell r="A17" t="str">
            <v>Спецодежда</v>
          </cell>
          <cell r="C17">
            <v>12.2</v>
          </cell>
          <cell r="E17">
            <v>13.4</v>
          </cell>
          <cell r="F17">
            <v>13.4</v>
          </cell>
        </row>
        <row r="18">
          <cell r="A18" t="str">
            <v>Услуги цехов завода</v>
          </cell>
          <cell r="C18">
            <v>291.89999999999998</v>
          </cell>
          <cell r="E18">
            <v>296.10000000000002</v>
          </cell>
          <cell r="F18">
            <v>296.10000000000002</v>
          </cell>
        </row>
        <row r="21">
          <cell r="A21" t="str">
            <v>введите название</v>
          </cell>
        </row>
        <row r="23">
          <cell r="B23">
            <v>1019.1</v>
          </cell>
          <cell r="D23">
            <v>1161.8</v>
          </cell>
        </row>
      </sheetData>
      <sheetData sheetId="14">
        <row r="3">
          <cell r="A3" t="str">
            <v>Общеэксплуатационные расходы _________________________  на 2010 г.</v>
          </cell>
        </row>
        <row r="11">
          <cell r="A11" t="str">
            <v>введите название</v>
          </cell>
        </row>
        <row r="12">
          <cell r="A12" t="str">
            <v>Общеэксплуатационные расходы</v>
          </cell>
          <cell r="C12">
            <v>495.8</v>
          </cell>
          <cell r="E12">
            <v>679.4</v>
          </cell>
          <cell r="F12">
            <v>679.4</v>
          </cell>
        </row>
        <row r="13">
          <cell r="A13" t="str">
            <v>введите название</v>
          </cell>
        </row>
        <row r="15">
          <cell r="B15">
            <v>627.29999999999995</v>
          </cell>
          <cell r="D15">
            <v>679.4</v>
          </cell>
        </row>
      </sheetData>
      <sheetData sheetId="15">
        <row r="4">
          <cell r="A4" t="str">
            <v>Расходы на капитальные вложения, относимые на услуги по передаче электрической энергии                 _____________  на 2010 г.</v>
          </cell>
        </row>
        <row r="12">
          <cell r="A12" t="str">
            <v>объект</v>
          </cell>
        </row>
        <row r="13">
          <cell r="A13" t="str">
            <v>объект</v>
          </cell>
        </row>
        <row r="16">
          <cell r="A16" t="str">
            <v>объект</v>
          </cell>
        </row>
        <row r="17">
          <cell r="A17" t="str">
            <v>объект</v>
          </cell>
        </row>
        <row r="20">
          <cell r="A20" t="str">
            <v>объект</v>
          </cell>
        </row>
        <row r="21">
          <cell r="A21" t="str">
            <v>объект</v>
          </cell>
        </row>
        <row r="24">
          <cell r="A24" t="str">
            <v>объект</v>
          </cell>
        </row>
        <row r="25">
          <cell r="A25" t="str">
            <v>объект</v>
          </cell>
        </row>
        <row r="28">
          <cell r="A28" t="str">
            <v>объект</v>
          </cell>
        </row>
        <row r="29">
          <cell r="A29" t="str">
            <v>объект</v>
          </cell>
        </row>
        <row r="32">
          <cell r="A32" t="str">
            <v>объект, га</v>
          </cell>
        </row>
        <row r="33">
          <cell r="A33" t="str">
            <v>объект</v>
          </cell>
        </row>
        <row r="36">
          <cell r="A36" t="str">
            <v>объект</v>
          </cell>
        </row>
        <row r="37">
          <cell r="A37" t="str">
            <v>объект</v>
          </cell>
        </row>
      </sheetData>
      <sheetData sheetId="16">
        <row r="3">
          <cell r="A3" t="str">
            <v>Расходы на капитальные вложения _____________  на 2010 г.</v>
          </cell>
        </row>
        <row r="8">
          <cell r="B8">
            <v>72.900000000000006</v>
          </cell>
          <cell r="C8">
            <v>13.1</v>
          </cell>
          <cell r="D8">
            <v>72.900000000000006</v>
          </cell>
          <cell r="E8">
            <v>12.9</v>
          </cell>
        </row>
        <row r="9">
          <cell r="B9">
            <v>72.900000000000006</v>
          </cell>
          <cell r="C9">
            <v>13.1</v>
          </cell>
          <cell r="D9">
            <v>72.900000000000006</v>
          </cell>
          <cell r="E9">
            <v>12.9</v>
          </cell>
        </row>
      </sheetData>
      <sheetData sheetId="17">
        <row r="3">
          <cell r="A3" t="str">
            <v>Расходы социального характера _____________  на 2010 г.</v>
          </cell>
        </row>
        <row r="10">
          <cell r="A10" t="str">
            <v>введите название</v>
          </cell>
        </row>
        <row r="11">
          <cell r="A11" t="str">
            <v>премия к 8 Марта</v>
          </cell>
          <cell r="C11">
            <v>3</v>
          </cell>
          <cell r="E11">
            <v>2</v>
          </cell>
          <cell r="F11">
            <v>3</v>
          </cell>
        </row>
        <row r="12">
          <cell r="A12" t="str">
            <v>премия к 23 февраля</v>
          </cell>
          <cell r="C12">
            <v>0</v>
          </cell>
          <cell r="E12">
            <v>0</v>
          </cell>
          <cell r="F12">
            <v>1.8</v>
          </cell>
        </row>
        <row r="13">
          <cell r="A13" t="str">
            <v>введите название</v>
          </cell>
        </row>
        <row r="16">
          <cell r="A16" t="str">
            <v>введите название</v>
          </cell>
        </row>
        <row r="17">
          <cell r="A17" t="str">
            <v>на лечение</v>
          </cell>
          <cell r="C17">
            <v>8.5</v>
          </cell>
          <cell r="E17">
            <v>15</v>
          </cell>
          <cell r="F17">
            <v>18</v>
          </cell>
        </row>
        <row r="18">
          <cell r="A18" t="str">
            <v>подарки детям к Новому году</v>
          </cell>
          <cell r="C18">
            <v>1.75</v>
          </cell>
          <cell r="E18">
            <v>2.1</v>
          </cell>
          <cell r="F18">
            <v>1.75</v>
          </cell>
        </row>
        <row r="19">
          <cell r="A19" t="str">
            <v>введите название</v>
          </cell>
        </row>
        <row r="21">
          <cell r="C21">
            <v>72</v>
          </cell>
          <cell r="E21">
            <v>96</v>
          </cell>
          <cell r="F21">
            <v>110.4</v>
          </cell>
        </row>
        <row r="23">
          <cell r="A23" t="str">
            <v>введите название</v>
          </cell>
        </row>
        <row r="24">
          <cell r="A24" t="str">
            <v>введите название</v>
          </cell>
        </row>
        <row r="26">
          <cell r="B26">
            <v>97.8</v>
          </cell>
          <cell r="D26">
            <v>105.9</v>
          </cell>
        </row>
      </sheetData>
      <sheetData sheetId="18">
        <row r="8">
          <cell r="C8">
            <v>1483.1</v>
          </cell>
          <cell r="E8">
            <v>1442.9</v>
          </cell>
          <cell r="F8">
            <v>1402.8</v>
          </cell>
        </row>
        <row r="9">
          <cell r="C9">
            <v>2.1999999999999999E-2</v>
          </cell>
          <cell r="E9">
            <v>2.1999999999999999E-2</v>
          </cell>
          <cell r="F9">
            <v>2.1999999999999999E-2</v>
          </cell>
        </row>
        <row r="10">
          <cell r="B10">
            <v>35.799999999999997</v>
          </cell>
          <cell r="D10">
            <v>35.799999999999997</v>
          </cell>
        </row>
        <row r="13">
          <cell r="F13">
            <v>1.18</v>
          </cell>
        </row>
        <row r="14">
          <cell r="F14">
            <v>0.46</v>
          </cell>
        </row>
        <row r="15">
          <cell r="F15">
            <v>29.22</v>
          </cell>
        </row>
      </sheetData>
      <sheetData sheetId="19">
        <row r="3">
          <cell r="A3" t="str">
            <v>Калькуляция себестоимости передачи электрической энергии _____</v>
          </cell>
        </row>
        <row r="15">
          <cell r="C15">
            <v>38.4</v>
          </cell>
          <cell r="D15">
            <v>8.8000000000000007</v>
          </cell>
          <cell r="E15">
            <v>38.4</v>
          </cell>
          <cell r="F15">
            <v>8.8000000000000007</v>
          </cell>
        </row>
        <row r="16">
          <cell r="C16">
            <v>7</v>
          </cell>
          <cell r="D16">
            <v>4.3</v>
          </cell>
          <cell r="E16">
            <v>7</v>
          </cell>
          <cell r="F16">
            <v>4.0999999999999996</v>
          </cell>
        </row>
        <row r="23">
          <cell r="C23">
            <v>-695.9</v>
          </cell>
        </row>
      </sheetData>
      <sheetData sheetId="20">
        <row r="3">
          <cell r="A3" t="str">
            <v>Расчет балансовой прибыли, принимаемой при установлении тарифа на передачу электрической энергии _______________________________________________</v>
          </cell>
        </row>
      </sheetData>
      <sheetData sheetId="21" refreshError="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Баланс энергии"/>
      <sheetName val="Баланс мощности"/>
      <sheetName val="УЕ ВЛЭП 2011-2014"/>
      <sheetName val="УЕ ТП 2011-2014"/>
      <sheetName val="Подконтрольные расходы"/>
      <sheetName val="Ввод выбытие ОС"/>
      <sheetName val="Расчет амортизации"/>
      <sheetName val="Амортизация по уровням напр-я"/>
      <sheetName val="Свод по амортизации"/>
      <sheetName val="Очисления на соц. нужды"/>
      <sheetName val="Сод.зданий и помещений"/>
      <sheetName val="Плата за землю"/>
      <sheetName val="Транспортный налог"/>
      <sheetName val="Налог на имущество"/>
      <sheetName val="Негативное воздействие на ОС"/>
      <sheetName val="Налог на прибыль"/>
      <sheetName val="Аренда имущества"/>
      <sheetName val="Услуги ФСК"/>
      <sheetName val="Прочие НР"/>
      <sheetName val=" КВЛ 2012-2014 "/>
      <sheetName val="Выпадающий доход"/>
      <sheetName val="Результаты деятельности орг-ии"/>
      <sheetName val="Корр. НР"/>
      <sheetName val="Корр. ПО"/>
      <sheetName val="Корр. ИП"/>
      <sheetName val="Корр. КНК"/>
      <sheetName val="НВВ на потери"/>
      <sheetName val="Долгосрочные параметры рег-я"/>
      <sheetName val="Смета общее НВВ"/>
      <sheetName val="TEHSHEET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5">
          <cell r="A15" t="str">
            <v>Добавить</v>
          </cell>
        </row>
        <row r="16">
          <cell r="A16" t="str">
            <v>Всего транспортный налог:</v>
          </cell>
          <cell r="B16" t="str">
            <v>х</v>
          </cell>
          <cell r="C16" t="str">
            <v>х</v>
          </cell>
          <cell r="E16" t="str">
            <v>х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2">
          <cell r="A2" t="str">
            <v xml:space="preserve">                            Расходы на капитальные вложения на 2012 - 2014 годы</v>
          </cell>
        </row>
        <row r="8">
          <cell r="A8" t="str">
            <v>Введите название</v>
          </cell>
        </row>
        <row r="9">
          <cell r="A9" t="str">
            <v>Введите название</v>
          </cell>
        </row>
        <row r="10">
          <cell r="A10" t="str">
            <v>Введите название</v>
          </cell>
        </row>
        <row r="11">
          <cell r="A11" t="str">
            <v>Введите название</v>
          </cell>
        </row>
        <row r="12">
          <cell r="A12" t="str">
            <v>Введите название</v>
          </cell>
        </row>
        <row r="15">
          <cell r="A15" t="str">
            <v>Введите название</v>
          </cell>
        </row>
        <row r="16">
          <cell r="A16" t="str">
            <v>Введите название</v>
          </cell>
        </row>
        <row r="17">
          <cell r="A17" t="str">
            <v>Введите название</v>
          </cell>
        </row>
        <row r="18">
          <cell r="A18" t="str">
            <v>Введите название</v>
          </cell>
        </row>
        <row r="19">
          <cell r="A19" t="str">
            <v>Введите название</v>
          </cell>
        </row>
        <row r="22">
          <cell r="A22" t="str">
            <v>Введите название</v>
          </cell>
        </row>
        <row r="23">
          <cell r="A23" t="str">
            <v>Введите название</v>
          </cell>
        </row>
        <row r="24">
          <cell r="A24" t="str">
            <v>Введите название</v>
          </cell>
        </row>
        <row r="25">
          <cell r="A25" t="str">
            <v>Введите название</v>
          </cell>
        </row>
        <row r="28">
          <cell r="A28" t="str">
            <v>Введите название</v>
          </cell>
        </row>
        <row r="29">
          <cell r="A29" t="str">
            <v>Введите название</v>
          </cell>
        </row>
        <row r="30">
          <cell r="A30" t="str">
            <v>Введите название</v>
          </cell>
        </row>
        <row r="31">
          <cell r="A31" t="str">
            <v>Введите название</v>
          </cell>
        </row>
        <row r="34">
          <cell r="A34" t="str">
            <v>Введите название</v>
          </cell>
        </row>
        <row r="35">
          <cell r="A35" t="str">
            <v>Введите название</v>
          </cell>
        </row>
        <row r="36">
          <cell r="A36" t="str">
            <v>Введите название</v>
          </cell>
        </row>
        <row r="37">
          <cell r="A37" t="str">
            <v>Введите название</v>
          </cell>
        </row>
        <row r="40">
          <cell r="A40" t="str">
            <v>Введите название</v>
          </cell>
        </row>
        <row r="41">
          <cell r="A41" t="str">
            <v>Введите название</v>
          </cell>
        </row>
        <row r="42">
          <cell r="A42" t="str">
            <v>Введите название</v>
          </cell>
        </row>
        <row r="43">
          <cell r="A43" t="str">
            <v>Введите название</v>
          </cell>
        </row>
        <row r="46">
          <cell r="A46" t="str">
            <v>Введите название</v>
          </cell>
        </row>
        <row r="47">
          <cell r="A47" t="str">
            <v>Введите название</v>
          </cell>
        </row>
        <row r="48">
          <cell r="A48" t="str">
            <v>Введите название</v>
          </cell>
        </row>
        <row r="49">
          <cell r="A49" t="str">
            <v>Введите название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1"/>
      <sheetName val="modProv"/>
      <sheetName val="Инструкция"/>
      <sheetName val="Обновление"/>
      <sheetName val="Лог обновления"/>
      <sheetName val="Титульный"/>
      <sheetName val="Справочники"/>
      <sheetName val="P2.1 У.Е. 2014"/>
      <sheetName val="P2.2 У.Е. 2014"/>
      <sheetName val="4 баланс ээ"/>
      <sheetName val="5 баланс мощности"/>
      <sheetName val="6 баланс мощности"/>
      <sheetName val="НВВ РСК 2014 (I пол) МИН"/>
      <sheetName val="НВВ РСК 2014 (II пол) МИН"/>
      <sheetName val="НВВ РСК 2014 МИН"/>
      <sheetName val="НВВ РСК 2014 (I пол) МАКС"/>
      <sheetName val="НВВ РСК 2014 (II пол) МАКС"/>
      <sheetName val="НВВ РСК 2014 МАКС"/>
      <sheetName val="Расчет котловых тарифов"/>
      <sheetName val="Расчет расх. по RAB (2009-2017)"/>
      <sheetName val="Расчет НВВ по RAB (2009-2017)"/>
      <sheetName val="Расчет расх. по RAB (2010-2017)"/>
      <sheetName val="Расчет НВВ по RAB (2010-2017)"/>
      <sheetName val="Расчет расх. по RAB (2011-2017)"/>
      <sheetName val="Расчет НВВ по RAB (2011-2017)"/>
      <sheetName val="Расчет расх. по RAB (2012-2016)"/>
      <sheetName val="Расчет НВВ по RAB (2012-2016)"/>
      <sheetName val="Расчет расх. по RAB (2012-2017)"/>
      <sheetName val="Расчет НВВ по RAB (2012-2017)"/>
      <sheetName val="Расчет расх. по RAB (13-17)корр"/>
      <sheetName val="Расчет НВВ по RAB (13-17)корр"/>
      <sheetName val="Расчет расх. по RAB (13-17)согл"/>
      <sheetName val="Расчет НВВ по RAB (13-17)согл"/>
      <sheetName val="Расчет НВВ"/>
      <sheetName val="Расчет НВВ РСК - индексация"/>
      <sheetName val="Комментарии"/>
      <sheetName val="Проверка"/>
      <sheetName val="modHyp"/>
      <sheetName val="et_union_hor"/>
      <sheetName val="et_union_ver"/>
      <sheetName val="TEHSHEET"/>
      <sheetName val="AllSheetsInThisWorkbook"/>
      <sheetName val="modUpdTemplMain"/>
      <sheetName val="REESTR_ORG"/>
      <sheetName val="modfrmReestr"/>
      <sheetName val="modReestr"/>
      <sheetName val="modList08"/>
      <sheetName val="modList00"/>
    </sheetNames>
    <sheetDataSet>
      <sheetData sheetId="0"/>
      <sheetData sheetId="1"/>
      <sheetData sheetId="2"/>
      <sheetData sheetId="3"/>
      <sheetData sheetId="4"/>
      <sheetData sheetId="5">
        <row r="7">
          <cell r="F7" t="str">
            <v>Владимирская область</v>
          </cell>
        </row>
      </sheetData>
      <sheetData sheetId="6">
        <row r="22">
          <cell r="I22" t="str">
            <v>ООО "Электросистемы"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Инф-я"/>
      <sheetName val="Соответствие критериям"/>
      <sheetName val="Баланс энергии"/>
      <sheetName val="Баланс мощности"/>
      <sheetName val="УЕ ВЛЭП 2015-2018"/>
      <sheetName val="УЕ ТП 2015-2018"/>
      <sheetName val="Подконтрольные расходы"/>
      <sheetName val="Расчет аморт. max срок  (эксп)"/>
      <sheetName val="Ввод выбытие ОС  "/>
      <sheetName val="Расчет аморт. max срок "/>
      <sheetName val="Справка по ОС"/>
      <sheetName val="Свод по амортизации"/>
      <sheetName val="Отчислен во внебюдж фонды"/>
      <sheetName val="Расходы рег. орг-ий"/>
      <sheetName val="Аренда имущества"/>
      <sheetName val="Плата за землю"/>
      <sheetName val="Транспортный налог"/>
      <sheetName val="Налог на имущество"/>
      <sheetName val="Налог на прибыль"/>
      <sheetName val="Негативное воздействие на ОС"/>
      <sheetName val="Услуги ФСК"/>
      <sheetName val="Прочие НР"/>
      <sheetName val=" КВЛ"/>
      <sheetName val="Выпадающий доход"/>
      <sheetName val="вып. ДЦТ"/>
      <sheetName val="Расчет выпадающих до 15 кВт экс"/>
      <sheetName val="Расчет выпадающих до 15 кВт"/>
      <sheetName val="Расчет выпадающих до 150 кВт"/>
      <sheetName val="СВОД по % по рассрочке"/>
      <sheetName val="Заявитель1"/>
      <sheetName val="Заявитель2"/>
      <sheetName val="Заявитель3"/>
      <sheetName val="Заявитель4"/>
      <sheetName val="Возврат заемных средств"/>
      <sheetName val="Корр. ПР"/>
      <sheetName val="Корр. ПО"/>
      <sheetName val="Корр. НР"/>
      <sheetName val="Корр. ИП"/>
      <sheetName val="Корр. КНК"/>
      <sheetName val=" НВВ содержание"/>
      <sheetName val="НВВ по данным предпр."/>
      <sheetName val="НВВ по данным экспертов"/>
      <sheetName val="НВВ на потери"/>
      <sheetName val="НВВ для шаблона ЕИАС"/>
      <sheetName val="Таблица № 8.2. "/>
      <sheetName val="Тарифы"/>
      <sheetName val="Форма 1.1"/>
      <sheetName val="Форма 1.2"/>
      <sheetName val="Форма 2.1"/>
      <sheetName val="Форма 2.2"/>
      <sheetName val="форма 2.3"/>
      <sheetName val="форма 2.4"/>
      <sheetName val="форма 3 "/>
      <sheetName val="Выбор оценочного балла"/>
      <sheetName val="2016"/>
      <sheetName val="2017"/>
      <sheetName val="анализ бух баланса"/>
      <sheetName val="анализ"/>
    </sheetNames>
    <sheetDataSet>
      <sheetData sheetId="0" refreshError="1"/>
      <sheetData sheetId="1">
        <row r="9">
          <cell r="C9" t="str">
            <v>ООО «Костеревские городские электрические сети»</v>
          </cell>
        </row>
      </sheetData>
      <sheetData sheetId="2" refreshError="1"/>
      <sheetData sheetId="3">
        <row r="9">
          <cell r="C9">
            <v>52.018500000000003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>
        <row r="47">
          <cell r="E47">
            <v>45185.227341184713</v>
          </cell>
        </row>
      </sheetData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ЦТ"/>
      <sheetName val="1.1"/>
      <sheetName val="1.2"/>
      <sheetName val="2.1"/>
      <sheetName val="2.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8.1"/>
      <sheetName val="18.2"/>
      <sheetName val="19"/>
      <sheetName val="19.1.1"/>
      <sheetName val="19.1.2"/>
      <sheetName val="19.2"/>
      <sheetName val="20"/>
      <sheetName val="20.1"/>
      <sheetName val="21"/>
      <sheetName val="21.1"/>
      <sheetName val="21.2.1"/>
      <sheetName val="21.2.2"/>
      <sheetName val="21.3"/>
      <sheetName val="21.4"/>
      <sheetName val="22"/>
      <sheetName val="23"/>
      <sheetName val="24"/>
      <sheetName val="24.1"/>
      <sheetName val="25"/>
      <sheetName val="25.1"/>
      <sheetName val="26"/>
      <sheetName val="27"/>
      <sheetName val="28"/>
      <sheetName val="28.1"/>
      <sheetName val="28.2"/>
      <sheetName val="28.3"/>
      <sheetName val="29"/>
      <sheetName val="P2.1"/>
      <sheetName val="P2.2"/>
      <sheetName val="2.3"/>
      <sheetName val="таблица фст"/>
      <sheetName val="Производство электроэнергии"/>
      <sheetName val=" НВВ передача"/>
      <sheetName val="Данные"/>
      <sheetName val="П2.1"/>
      <sheetName val="УПХ"/>
      <sheetName val="УНПХ"/>
      <sheetName val="Страхов"/>
      <sheetName val="П.1.16. оплата труда ОПР"/>
      <sheetName val="Титульный"/>
    </sheetNames>
    <sheetDataSet>
      <sheetData sheetId="0" refreshError="1">
        <row r="14">
          <cell r="B14">
            <v>2005</v>
          </cell>
        </row>
        <row r="15">
          <cell r="B15">
            <v>2004</v>
          </cell>
        </row>
      </sheetData>
      <sheetData sheetId="1">
        <row r="15">
          <cell r="C15">
            <v>0</v>
          </cell>
        </row>
      </sheetData>
      <sheetData sheetId="2">
        <row r="15">
          <cell r="C15">
            <v>0</v>
          </cell>
        </row>
      </sheetData>
      <sheetData sheetId="3">
        <row r="15">
          <cell r="C15">
            <v>0</v>
          </cell>
        </row>
      </sheetData>
      <sheetData sheetId="4">
        <row r="15">
          <cell r="C15">
            <v>0</v>
          </cell>
        </row>
      </sheetData>
      <sheetData sheetId="5"/>
      <sheetData sheetId="6"/>
      <sheetData sheetId="7"/>
      <sheetData sheetId="8">
        <row r="15">
          <cell r="C15">
            <v>0</v>
          </cell>
        </row>
      </sheetData>
      <sheetData sheetId="9">
        <row r="15">
          <cell r="C15">
            <v>0</v>
          </cell>
        </row>
      </sheetData>
      <sheetData sheetId="10" refreshError="1">
        <row r="15">
          <cell r="C15">
            <v>0</v>
          </cell>
        </row>
        <row r="24">
          <cell r="C24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. табл."/>
      <sheetName val="Мощность"/>
      <sheetName val="Отпуск ээ"/>
      <sheetName val="Аморт-я"/>
      <sheetName val="Зарплата"/>
      <sheetName val="Вспом. мат-лы"/>
      <sheetName val="Услуги"/>
      <sheetName val="Ремонт"/>
      <sheetName val="Кредиты"/>
      <sheetName val="Прочие затраты"/>
      <sheetName val="соцразвитие"/>
      <sheetName val="Лист13"/>
      <sheetName val="Лист14"/>
      <sheetName val="Лист15"/>
      <sheetName val="Лист16"/>
      <sheetName val="ИТОГИ  по Н,Р,Э,Q"/>
      <sheetName val="Справочники"/>
      <sheetName val="Заголовок"/>
      <sheetName val="Закупки"/>
      <sheetName val="эл ст"/>
      <sheetName val="Макро"/>
      <sheetName val="6"/>
      <sheetName val="Производство электроэнергии"/>
      <sheetName val="10"/>
      <sheetName val="11"/>
      <sheetName val="12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29"/>
      <sheetName val="7"/>
      <sheetName val="1.1"/>
      <sheetName val="1.2"/>
      <sheetName val="14"/>
      <sheetName val="16"/>
      <sheetName val="18.2"/>
      <sheetName val="18"/>
      <sheetName val="2.2"/>
      <sheetName val="20.1"/>
      <sheetName val="21.3"/>
      <sheetName val="22"/>
      <sheetName val="23"/>
      <sheetName val="24"/>
      <sheetName val="24.1"/>
      <sheetName val="25.1"/>
      <sheetName val="25"/>
      <sheetName val="26"/>
      <sheetName val="28.1"/>
      <sheetName val="28.2"/>
      <sheetName val="28"/>
      <sheetName val="3"/>
      <sheetName val="4"/>
      <sheetName val="5"/>
      <sheetName val="8"/>
      <sheetName val="9"/>
      <sheetName val="P2.1"/>
      <sheetName val="P2.2"/>
      <sheetName val="Константы"/>
      <sheetName val="инвестиции 2007"/>
      <sheetName val="УЗ-22(2002)"/>
      <sheetName val="УЗ-21(1кв.) (2)"/>
      <sheetName val="УЗ-21(2002)"/>
      <sheetName val="УЗ-22(3кв.) (2)"/>
      <sheetName val="Калькуляция кв"/>
      <sheetName val="Balance Sheet"/>
      <sheetName val="1997"/>
      <sheetName val="1998"/>
      <sheetName val="9-1"/>
      <sheetName val="хар-ка земли 1 "/>
      <sheetName val="Коррект"/>
      <sheetName val="факт 2009 года"/>
      <sheetName val="Факт 2010 года"/>
      <sheetName val="План на 2011 год"/>
      <sheetName val="Свод__табл_"/>
      <sheetName val="Отпуск_ээ"/>
      <sheetName val="Вспом__мат-лы"/>
      <sheetName val="Прочие_затраты"/>
      <sheetName val="ИТОГИ__по_Н,Р,Э,Q"/>
      <sheetName val="эл_ст"/>
      <sheetName val="УЗ-21(1кв_)_(2)"/>
      <sheetName val="УЗ-22(3кв_)_(2)"/>
      <sheetName val="Производство_электроэнергии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18_2"/>
      <sheetName val="2_2"/>
      <sheetName val="20_1"/>
      <sheetName val="21_3"/>
      <sheetName val="24_1"/>
      <sheetName val="25_1"/>
      <sheetName val="28_1"/>
      <sheetName val="28_2"/>
      <sheetName val="P2_1"/>
      <sheetName val="P2_2"/>
      <sheetName val="инвестиции_2007"/>
      <sheetName val="Калькуляция_кв"/>
      <sheetName val="Balance_Sheet"/>
      <sheetName val="Приложение 1"/>
      <sheetName val="1.11"/>
      <sheetName val="13"/>
      <sheetName val="СписочнаяЧисленность"/>
      <sheetName val="Temp_TOV"/>
      <sheetName val="ф.2 за 4 кв.2005"/>
      <sheetName val="БФ-2-8-П"/>
      <sheetName val="FEK 2002.Н"/>
      <sheetName val="Приложение 2.1"/>
      <sheetName val="обслуживание"/>
      <sheetName val="Титульный лист С-П"/>
      <sheetName val="2002(v1)"/>
      <sheetName val="ФИНПЛАН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Коды статей"/>
      <sheetName val="ГоГРЭС"/>
      <sheetName val="19"/>
      <sheetName val="0"/>
      <sheetName val="1"/>
      <sheetName val="15"/>
      <sheetName val="17.1"/>
      <sheetName val="17"/>
      <sheetName val="20"/>
      <sheetName val="21"/>
      <sheetName val="30"/>
      <sheetName val="ГСМ_УР"/>
      <sheetName val="Услуги ПХ"/>
      <sheetName val="НЗП_УР"/>
      <sheetName val="ЭЭ_УР"/>
      <sheetName val="INV_KR"/>
      <sheetName val="ГСМ_РОК"/>
      <sheetName val="НЗП_РОК"/>
      <sheetName val="ПП"/>
      <sheetName val="ремонты_РОК"/>
      <sheetName val="Ээ_РОК"/>
      <sheetName val="Лист7"/>
      <sheetName val="БДДС"/>
      <sheetName val="БЮДЖЕТ"/>
      <sheetName val="Лист1"/>
      <sheetName val="Тарифы _ЗН"/>
      <sheetName val="Тарифы _СК"/>
      <sheetName val="Классификатор1"/>
      <sheetName val="SHPZ"/>
      <sheetName val=" накладные расходы"/>
      <sheetName val="Table"/>
      <sheetName val="Справочник"/>
      <sheetName val="Ожид ФР"/>
      <sheetName val="жилой фонд"/>
      <sheetName val="Справ"/>
      <sheetName val="Фин план"/>
      <sheetName val="даты"/>
      <sheetName val="Свод__табл_1"/>
      <sheetName val="Отпуск_ээ1"/>
      <sheetName val="Вспом__мат-лы1"/>
      <sheetName val="Прочие_затраты1"/>
      <sheetName val="ИТОГИ__по_Н,Р,Э,Q1"/>
      <sheetName val="эл_ст1"/>
      <sheetName val="Производство_электроэнергии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18_21"/>
      <sheetName val="2_21"/>
      <sheetName val="20_11"/>
      <sheetName val="21_31"/>
      <sheetName val="24_11"/>
      <sheetName val="25_11"/>
      <sheetName val="28_11"/>
      <sheetName val="28_21"/>
      <sheetName val="P2_11"/>
      <sheetName val="P2_21"/>
      <sheetName val="УЗ-21(1кв_)_(2)1"/>
      <sheetName val="УЗ-22(3кв_)_(2)1"/>
      <sheetName val="Калькуляция_кв1"/>
      <sheetName val="Balance_Sheet1"/>
      <sheetName val="инвестиции_20071"/>
      <sheetName val="хар-ка_земли_1_"/>
      <sheetName val="Приложение_1"/>
      <sheetName val="факт_2009_года"/>
      <sheetName val="Факт_2010_года"/>
      <sheetName val="План_на_2011_год"/>
      <sheetName val="1_111"/>
      <sheetName val="ф_2_за_4_кв_2005"/>
      <sheetName val="FEK_2002_Н"/>
      <sheetName val="Приложение_2_1"/>
      <sheetName val="17_1"/>
      <sheetName val="Услуги_ПХ"/>
      <sheetName val="Титульный_лист_С-П"/>
      <sheetName val="_накладные_расходы"/>
      <sheetName val="Ожид_ФР"/>
      <sheetName val="жилой_фонд"/>
      <sheetName val="Фин_план"/>
      <sheetName val="Свод__табл_2"/>
      <sheetName val="Отпуск_ээ2"/>
      <sheetName val="Вспом__мат-лы2"/>
      <sheetName val="Прочие_затраты2"/>
      <sheetName val="ИТОГИ__по_Н,Р,Э,Q2"/>
      <sheetName val="эл_ст2"/>
      <sheetName val="Производство_электроэнергии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18_22"/>
      <sheetName val="2_22"/>
      <sheetName val="20_12"/>
      <sheetName val="21_32"/>
      <sheetName val="24_12"/>
      <sheetName val="25_12"/>
      <sheetName val="28_12"/>
      <sheetName val="28_22"/>
      <sheetName val="P2_12"/>
      <sheetName val="P2_22"/>
      <sheetName val="УЗ-21(1кв_)_(2)2"/>
      <sheetName val="УЗ-22(3кв_)_(2)2"/>
      <sheetName val="Калькуляция_кв2"/>
      <sheetName val="Balance_Sheet2"/>
      <sheetName val="инвестиции_20072"/>
      <sheetName val="хар-ка_земли_1_1"/>
      <sheetName val="Приложение_11"/>
      <sheetName val="факт_2009_года1"/>
      <sheetName val="Факт_2010_года1"/>
      <sheetName val="План_на_2011_год1"/>
      <sheetName val="1_112"/>
      <sheetName val="ф_2_за_4_кв_20051"/>
      <sheetName val="FEK_2002_Н1"/>
      <sheetName val="Приложение_2_11"/>
      <sheetName val="17_11"/>
      <sheetName val="Услуги_ПХ1"/>
      <sheetName val="Титульный_лист_С-П1"/>
      <sheetName val="_накладные_расходы1"/>
      <sheetName val="Ожид_ФР1"/>
      <sheetName val="жилой_фонд1"/>
      <sheetName val="Фин_план1"/>
      <sheetName val="Свод__табл_3"/>
      <sheetName val="Отпуск_ээ3"/>
      <sheetName val="Вспом__мат-лы3"/>
      <sheetName val="Прочие_затраты3"/>
      <sheetName val="ИТОГИ__по_Н,Р,Э,Q3"/>
      <sheetName val="эл_ст3"/>
      <sheetName val="Производство_электроэнергии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18_23"/>
      <sheetName val="2_23"/>
      <sheetName val="20_13"/>
      <sheetName val="21_33"/>
      <sheetName val="24_13"/>
      <sheetName val="25_13"/>
      <sheetName val="28_13"/>
      <sheetName val="28_23"/>
      <sheetName val="P2_13"/>
      <sheetName val="P2_23"/>
      <sheetName val="УЗ-21(1кв_)_(2)3"/>
      <sheetName val="УЗ-22(3кв_)_(2)3"/>
      <sheetName val="Калькуляция_кв3"/>
      <sheetName val="Balance_Sheet3"/>
      <sheetName val="инвестиции_20073"/>
      <sheetName val="хар-ка_земли_1_2"/>
      <sheetName val="Приложение_12"/>
      <sheetName val="факт_2009_года2"/>
      <sheetName val="Факт_2010_года2"/>
      <sheetName val="План_на_2011_год2"/>
      <sheetName val="1_113"/>
      <sheetName val="ф_2_за_4_кв_20052"/>
      <sheetName val="FEK_2002_Н2"/>
      <sheetName val="Приложение_2_12"/>
      <sheetName val="17_12"/>
      <sheetName val="Услуги_ПХ2"/>
      <sheetName val="Титульный_лист_С-П2"/>
      <sheetName val="_накладные_расходы2"/>
      <sheetName val="Ожид_ФР2"/>
      <sheetName val="жилой_фонд2"/>
      <sheetName val="Фин_план2"/>
      <sheetName val="ИТ-бюджет"/>
      <sheetName val="Списки"/>
      <sheetName val="Дебет_Кредит"/>
      <sheetName val="2007"/>
      <sheetName val="План Газпрома"/>
      <sheetName val="01-02 (БДиР Общества)"/>
      <sheetName val="ETС"/>
      <sheetName val="Исходные данные и тариф ЭЛЕКТР"/>
      <sheetName val="Детализация"/>
      <sheetName val="Справочник затрат_СБ"/>
      <sheetName val="Лизинг"/>
      <sheetName val="Cover"/>
      <sheetName val="CTN"/>
      <sheetName val="TC"/>
      <sheetName val="Data"/>
      <sheetName val="FES"/>
      <sheetName val="расшифровка"/>
      <sheetName val="июнь9"/>
      <sheetName val="исходные данные"/>
      <sheetName val="Исходные"/>
      <sheetName val="Номенклатура"/>
      <sheetName val="расчет тарифов"/>
      <sheetName val="свод"/>
      <sheetName val="sapactivexlhiddensheet"/>
      <sheetName val="продВ(I)"/>
      <sheetName val="У-Алд_наслегаХранение"/>
      <sheetName val="РСД ИА "/>
      <sheetName val="Проценты"/>
      <sheetName val="1.19.1 произв тэ"/>
      <sheetName val="Настр"/>
      <sheetName val="t_настройки"/>
      <sheetName val="Расчёт НВВ по RAB"/>
      <sheetName val="Внеш Совме"/>
      <sheetName val="AddList"/>
      <sheetName val="AddList "/>
      <sheetName val="TEHSHEET"/>
      <sheetName val="Стоимость ЭЭ"/>
      <sheetName val="Pricelist"/>
      <sheetName val="Standard"/>
      <sheetName val="Контрагенты"/>
      <sheetName val="ОХЗ КТС"/>
      <sheetName val="EKDEB90"/>
      <sheetName val="Стр1"/>
      <sheetName val="Список"/>
      <sheetName val="Выгрузка"/>
      <sheetName val="Данные ОАО"/>
      <sheetName val="Прил1"/>
      <sheetName val="Закупки центр"/>
      <sheetName val="УЗ-21(2002):УЗ-22(3кв.) (2)"/>
      <sheetName val="sverxtip"/>
      <sheetName val="Свод__табл_4"/>
      <sheetName val="Отпуск_ээ4"/>
      <sheetName val="Вспом__мат-лы4"/>
      <sheetName val="Прочие_затраты4"/>
      <sheetName val="ИТОГИ__по_Н,Р,Э,Q4"/>
      <sheetName val="эл_ст4"/>
      <sheetName val="Производство_электроэнергии4"/>
      <sheetName val="Balance_Sheet4"/>
      <sheetName val="Калькуляция_кв4"/>
      <sheetName val="18_14"/>
      <sheetName val="19_1_14"/>
      <sheetName val="19_1_24"/>
      <sheetName val="19_24"/>
      <sheetName val="2_14"/>
      <sheetName val="21_14"/>
      <sheetName val="21_2_14"/>
      <sheetName val="21_2_24"/>
      <sheetName val="21_44"/>
      <sheetName val="28_34"/>
      <sheetName val="1_14"/>
      <sheetName val="1_24"/>
      <sheetName val="18_24"/>
      <sheetName val="2_24"/>
      <sheetName val="20_14"/>
      <sheetName val="21_34"/>
      <sheetName val="24_14"/>
      <sheetName val="25_14"/>
      <sheetName val="28_14"/>
      <sheetName val="28_24"/>
      <sheetName val="P2_14"/>
      <sheetName val="P2_24"/>
      <sheetName val="инвестиции_20074"/>
      <sheetName val="УЗ-21(1кв_)_(2)4"/>
      <sheetName val="УЗ-22(3кв_)_(2)4"/>
      <sheetName val="AddList_"/>
      <sheetName val="Приложение_13"/>
      <sheetName val="Титульный_лист_С-П3"/>
      <sheetName val="хар-ка_земли_1_3"/>
      <sheetName val="факт_2009_года3"/>
      <sheetName val="Факт_2010_года3"/>
      <sheetName val="План_на_2011_год3"/>
      <sheetName val="1_114"/>
      <sheetName val="ф_2_за_4_кв_20053"/>
      <sheetName val="FEK_2002_Н3"/>
      <sheetName val="Приложение_2_13"/>
      <sheetName val="жилой_фонд3"/>
      <sheetName val="17_13"/>
      <sheetName val="Услуги_ПХ3"/>
      <sheetName val="_накладные_расходы3"/>
      <sheetName val="Ожид_ФР3"/>
      <sheetName val="Фин_план3"/>
      <sheetName val="Исходные_данные_и_тариф_ЭЛЕКТР"/>
      <sheetName val="Справочник_затрат_СБ"/>
      <sheetName val="Коды_статей"/>
      <sheetName val="1_19_1_произв_тэ"/>
      <sheetName val="расчет_тарифов"/>
      <sheetName val="Внеш_Совме"/>
      <sheetName val="Титульный"/>
      <sheetName val="баланс энергии"/>
      <sheetName val="ремонты 2010"/>
      <sheetName val="общеэксплуатационные"/>
      <sheetName val="п.1.20. расшифровка квл 2010"/>
      <sheetName val="соц характер"/>
      <sheetName val="баланс мощности"/>
      <sheetName val="амортизация по уровням напряжен"/>
      <sheetName val="п.1.16. оплата труда"/>
      <sheetName val="сводная ремонт"/>
      <sheetName val="проч.прямые"/>
      <sheetName val="цеховые"/>
      <sheetName val="квл сводная"/>
      <sheetName val="н на им"/>
      <sheetName val="п.1.18. калькуляция"/>
      <sheetName val="п.1.21 прибыль"/>
      <sheetName val="п.1.24"/>
      <sheetName val="п.1.25"/>
      <sheetName val="п2.1"/>
      <sheetName val="п.1.17"/>
      <sheetName val="материалы"/>
      <sheetName val="коэфф"/>
      <sheetName val="БФ-2-13-П"/>
      <sheetName val="лист"/>
      <sheetName val="навигация"/>
      <sheetName val="т3"/>
      <sheetName val="регионы"/>
      <sheetName val="на 1 тут"/>
      <sheetName val="содержание2"/>
      <sheetName val="Договоры"/>
      <sheetName val="ОПФ"/>
      <sheetName val="ДДС_Статьи"/>
      <sheetName val="сценарные условия ОГК"/>
      <sheetName val="Свод__табл_5"/>
      <sheetName val="Отпуск_ээ5"/>
      <sheetName val="Вспом__мат-лы5"/>
      <sheetName val="Прочие_затраты5"/>
      <sheetName val="ИТОГИ__по_Н,Р,Э,Q5"/>
      <sheetName val="эл_ст5"/>
      <sheetName val="Производство_электроэнергии5"/>
      <sheetName val="Калькуляция_кв5"/>
      <sheetName val="Balance_Sheet5"/>
      <sheetName val="18_15"/>
      <sheetName val="19_1_15"/>
      <sheetName val="19_1_25"/>
      <sheetName val="19_25"/>
      <sheetName val="2_15"/>
      <sheetName val="21_15"/>
      <sheetName val="21_2_15"/>
      <sheetName val="21_2_25"/>
      <sheetName val="21_45"/>
      <sheetName val="28_35"/>
      <sheetName val="1_15"/>
      <sheetName val="1_25"/>
      <sheetName val="18_25"/>
      <sheetName val="2_25"/>
      <sheetName val="20_15"/>
      <sheetName val="21_35"/>
      <sheetName val="24_15"/>
      <sheetName val="25_15"/>
      <sheetName val="28_15"/>
      <sheetName val="28_25"/>
      <sheetName val="P2_15"/>
      <sheetName val="P2_25"/>
      <sheetName val="инвестиции_20075"/>
      <sheetName val="УЗ-21(1кв_)_(2)5"/>
      <sheetName val="УЗ-22(3кв_)_(2)5"/>
      <sheetName val="Приложение_14"/>
      <sheetName val="Титульный_лист_С-П4"/>
      <sheetName val="хар-ка_земли_1_4"/>
      <sheetName val="факт_2009_года4"/>
      <sheetName val="Факт_2010_года4"/>
      <sheetName val="План_на_2011_год4"/>
      <sheetName val="1_115"/>
      <sheetName val="ф_2_за_4_кв_20054"/>
      <sheetName val="FEK_2002_Н4"/>
      <sheetName val="Приложение_2_14"/>
      <sheetName val="жилой_фонд4"/>
      <sheetName val="17_14"/>
      <sheetName val="Услуги_ПХ4"/>
      <sheetName val="_накладные_расходы4"/>
      <sheetName val="Ожид_ФР4"/>
      <sheetName val="Фин_план4"/>
      <sheetName val="Исходные_данные_и_тариф_ЭЛЕКТР1"/>
      <sheetName val="Справочник_затрат_СБ1"/>
      <sheetName val="Коды_статей1"/>
      <sheetName val="исходные_данные1"/>
      <sheetName val="Тарифы__ЗН1"/>
      <sheetName val="Тарифы__СК1"/>
      <sheetName val="расчет_тарифов1"/>
      <sheetName val="РСД_ИА_1"/>
      <sheetName val="AddList_1"/>
      <sheetName val="1_19_1_произв_тэ1"/>
      <sheetName val="План_Газпрома1"/>
      <sheetName val="01-02_(БДиР_Общества)1"/>
      <sheetName val="Внеш_Совме1"/>
      <sheetName val="исходные_данные"/>
      <sheetName val="Тарифы__ЗН"/>
      <sheetName val="Тарифы__СК"/>
      <sheetName val="РСД_ИА_"/>
      <sheetName val="План_Газпрома"/>
      <sheetName val="01-02_(БДиР_Общества)"/>
      <sheetName val="Свод__табл_6"/>
      <sheetName val="Отпуск_ээ6"/>
      <sheetName val="Вспом__мат-лы6"/>
      <sheetName val="Прочие_затраты6"/>
      <sheetName val="ИТОГИ__по_Н,Р,Э,Q6"/>
      <sheetName val="эл_ст6"/>
      <sheetName val="Производство_электроэнергии6"/>
      <sheetName val="Калькуляция_кв6"/>
      <sheetName val="Balance_Sheet6"/>
      <sheetName val="18_16"/>
      <sheetName val="19_1_16"/>
      <sheetName val="19_1_26"/>
      <sheetName val="19_26"/>
      <sheetName val="2_16"/>
      <sheetName val="21_16"/>
      <sheetName val="21_2_16"/>
      <sheetName val="21_2_26"/>
      <sheetName val="21_46"/>
      <sheetName val="28_36"/>
      <sheetName val="1_16"/>
      <sheetName val="1_26"/>
      <sheetName val="18_26"/>
      <sheetName val="2_26"/>
      <sheetName val="20_16"/>
      <sheetName val="21_36"/>
      <sheetName val="24_16"/>
      <sheetName val="25_16"/>
      <sheetName val="28_16"/>
      <sheetName val="28_26"/>
      <sheetName val="P2_16"/>
      <sheetName val="P2_26"/>
      <sheetName val="инвестиции_20076"/>
      <sheetName val="УЗ-21(1кв_)_(2)6"/>
      <sheetName val="УЗ-22(3кв_)_(2)6"/>
      <sheetName val="Приложение_15"/>
      <sheetName val="Титульный_лист_С-П5"/>
      <sheetName val="хар-ка_земли_1_5"/>
      <sheetName val="факт_2009_года5"/>
      <sheetName val="Факт_2010_года5"/>
      <sheetName val="План_на_2011_год5"/>
      <sheetName val="1_116"/>
      <sheetName val="ф_2_за_4_кв_20055"/>
      <sheetName val="FEK_2002_Н5"/>
      <sheetName val="Приложение_2_15"/>
      <sheetName val="жилой_фонд5"/>
      <sheetName val="17_15"/>
      <sheetName val="Услуги_ПХ5"/>
      <sheetName val="_накладные_расходы5"/>
      <sheetName val="Ожид_ФР5"/>
      <sheetName val="Фин_план5"/>
      <sheetName val="Исходные_данные_и_тариф_ЭЛЕКТР2"/>
      <sheetName val="Справочник_затрат_СБ2"/>
      <sheetName val="Коды_статей2"/>
      <sheetName val="исходные_данные2"/>
      <sheetName val="Тарифы__ЗН2"/>
      <sheetName val="Тарифы__СК2"/>
      <sheetName val="расчет_тарифов2"/>
      <sheetName val="РСД_ИА_2"/>
      <sheetName val="AddList_2"/>
      <sheetName val="1_19_1_произв_тэ2"/>
      <sheetName val="План_Газпрома2"/>
      <sheetName val="01-02_(БДиР_Общества)2"/>
      <sheetName val="Внеш_Совме2"/>
      <sheetName val="мониторинг"/>
      <sheetName val="МО"/>
      <sheetName val="лист2"/>
      <sheetName val="Огл. Графиков"/>
      <sheetName val="рабочий"/>
      <sheetName val="Текущие цены"/>
      <sheetName val="окраска"/>
      <sheetName val="транспортный налог"/>
      <sheetName val=" квл 2012-2014 "/>
      <sheetName val="УПХ"/>
      <sheetName val="Транспортн"/>
      <sheetName val="Страхов"/>
      <sheetName val="П.1.16. оплата труда ОПР"/>
      <sheetName val="Амортизация по уровням напр-я"/>
      <sheetName val="Рейтинг"/>
      <sheetName val="гр5(о)"/>
      <sheetName val="REESTR_MO"/>
      <sheetName val="Инструкция"/>
      <sheetName val="баланс1"/>
      <sheetName val="TECHSHEET"/>
      <sheetName val="таблица"/>
      <sheetName val="все"/>
      <sheetName val="_Скрытый"/>
      <sheetName val="[FEK 2002.Н.xls][FEK 2002.Н.xls"/>
      <sheetName val="Сводная ЭЛЦЕХ"/>
      <sheetName val="Сводная КТЦ"/>
      <sheetName val="ремонт кровли гл.корпуса"/>
      <sheetName val="ремонт зд.электрофильтров"/>
      <sheetName val="Сводная ТАИ"/>
      <sheetName val="Покрытие пастой"/>
      <sheetName val="ГВС 2014"/>
      <sheetName val="Предприятие"/>
    </sheetNames>
    <sheetDataSet>
      <sheetData sheetId="0">
        <row r="2">
          <cell r="A2">
            <v>1.0489999999999999</v>
          </cell>
        </row>
      </sheetData>
      <sheetData sheetId="1">
        <row r="2">
          <cell r="A2">
            <v>1.0489999999999999</v>
          </cell>
        </row>
      </sheetData>
      <sheetData sheetId="2">
        <row r="2">
          <cell r="A2">
            <v>1.0489999999999999</v>
          </cell>
        </row>
      </sheetData>
      <sheetData sheetId="3">
        <row r="2">
          <cell r="A2">
            <v>1.0489999999999999</v>
          </cell>
        </row>
      </sheetData>
      <sheetData sheetId="4">
        <row r="2">
          <cell r="A2">
            <v>1.0489999999999999</v>
          </cell>
        </row>
      </sheetData>
      <sheetData sheetId="5">
        <row r="2">
          <cell r="A2">
            <v>1.0489999999999999</v>
          </cell>
        </row>
      </sheetData>
      <sheetData sheetId="6">
        <row r="2">
          <cell r="A2">
            <v>1.0489999999999999</v>
          </cell>
        </row>
      </sheetData>
      <sheetData sheetId="7">
        <row r="2">
          <cell r="A2">
            <v>1.0489999999999999</v>
          </cell>
        </row>
      </sheetData>
      <sheetData sheetId="8">
        <row r="2">
          <cell r="A2">
            <v>1.0489999999999999</v>
          </cell>
        </row>
      </sheetData>
      <sheetData sheetId="9">
        <row r="2">
          <cell r="A2">
            <v>1.0489999999999999</v>
          </cell>
        </row>
      </sheetData>
      <sheetData sheetId="10">
        <row r="2">
          <cell r="A2">
            <v>1.0489999999999999</v>
          </cell>
        </row>
      </sheetData>
      <sheetData sheetId="11" refreshError="1">
        <row r="2">
          <cell r="A2">
            <v>1.0489999999999999</v>
          </cell>
          <cell r="B2">
            <v>1.0860000000000001</v>
          </cell>
          <cell r="C2">
            <v>1.091</v>
          </cell>
          <cell r="D2">
            <v>1.1240000000000001</v>
          </cell>
        </row>
      </sheetData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>
        <row r="2">
          <cell r="A2">
            <v>1.0489999999999999</v>
          </cell>
        </row>
      </sheetData>
      <sheetData sheetId="391">
        <row r="2">
          <cell r="A2">
            <v>1.0489999999999999</v>
          </cell>
        </row>
      </sheetData>
      <sheetData sheetId="392">
        <row r="2">
          <cell r="A2">
            <v>1.0489999999999999</v>
          </cell>
        </row>
      </sheetData>
      <sheetData sheetId="393">
        <row r="2">
          <cell r="A2">
            <v>1.0489999999999999</v>
          </cell>
        </row>
      </sheetData>
      <sheetData sheetId="394">
        <row r="2">
          <cell r="A2">
            <v>1.0489999999999999</v>
          </cell>
        </row>
      </sheetData>
      <sheetData sheetId="395">
        <row r="2">
          <cell r="A2">
            <v>1.0489999999999999</v>
          </cell>
        </row>
      </sheetData>
      <sheetData sheetId="396">
        <row r="2">
          <cell r="A2">
            <v>1.0489999999999999</v>
          </cell>
        </row>
      </sheetData>
      <sheetData sheetId="397">
        <row r="2">
          <cell r="A2">
            <v>1.0489999999999999</v>
          </cell>
        </row>
      </sheetData>
      <sheetData sheetId="398">
        <row r="2">
          <cell r="A2">
            <v>1.0489999999999999</v>
          </cell>
        </row>
      </sheetData>
      <sheetData sheetId="399">
        <row r="2">
          <cell r="A2">
            <v>1.0489999999999999</v>
          </cell>
        </row>
      </sheetData>
      <sheetData sheetId="400">
        <row r="2">
          <cell r="A2">
            <v>1.0489999999999999</v>
          </cell>
        </row>
      </sheetData>
      <sheetData sheetId="401">
        <row r="2">
          <cell r="A2">
            <v>1.0489999999999999</v>
          </cell>
        </row>
      </sheetData>
      <sheetData sheetId="402">
        <row r="2">
          <cell r="A2">
            <v>1.0489999999999999</v>
          </cell>
        </row>
      </sheetData>
      <sheetData sheetId="403">
        <row r="2">
          <cell r="A2">
            <v>1.0489999999999999</v>
          </cell>
        </row>
      </sheetData>
      <sheetData sheetId="404">
        <row r="2">
          <cell r="A2">
            <v>1.0489999999999999</v>
          </cell>
        </row>
      </sheetData>
      <sheetData sheetId="405">
        <row r="2">
          <cell r="A2">
            <v>1.0489999999999999</v>
          </cell>
        </row>
      </sheetData>
      <sheetData sheetId="406">
        <row r="2">
          <cell r="A2">
            <v>1.0489999999999999</v>
          </cell>
        </row>
      </sheetData>
      <sheetData sheetId="407">
        <row r="2">
          <cell r="A2">
            <v>1.0489999999999999</v>
          </cell>
        </row>
      </sheetData>
      <sheetData sheetId="408">
        <row r="2">
          <cell r="A2">
            <v>1.0489999999999999</v>
          </cell>
        </row>
      </sheetData>
      <sheetData sheetId="409">
        <row r="2">
          <cell r="A2">
            <v>1.0489999999999999</v>
          </cell>
        </row>
      </sheetData>
      <sheetData sheetId="410">
        <row r="2">
          <cell r="A2">
            <v>1.0489999999999999</v>
          </cell>
        </row>
      </sheetData>
      <sheetData sheetId="411">
        <row r="2">
          <cell r="A2">
            <v>1.0489999999999999</v>
          </cell>
        </row>
      </sheetData>
      <sheetData sheetId="412">
        <row r="2">
          <cell r="A2">
            <v>1.0489999999999999</v>
          </cell>
        </row>
      </sheetData>
      <sheetData sheetId="413">
        <row r="2">
          <cell r="A2">
            <v>1.0489999999999999</v>
          </cell>
        </row>
      </sheetData>
      <sheetData sheetId="414">
        <row r="2">
          <cell r="A2">
            <v>1.0489999999999999</v>
          </cell>
        </row>
      </sheetData>
      <sheetData sheetId="415">
        <row r="2">
          <cell r="A2">
            <v>1.0489999999999999</v>
          </cell>
        </row>
      </sheetData>
      <sheetData sheetId="416">
        <row r="2">
          <cell r="A2">
            <v>1.0489999999999999</v>
          </cell>
        </row>
      </sheetData>
      <sheetData sheetId="417">
        <row r="2">
          <cell r="A2">
            <v>1.0489999999999999</v>
          </cell>
        </row>
      </sheetData>
      <sheetData sheetId="418">
        <row r="2">
          <cell r="A2">
            <v>1.0489999999999999</v>
          </cell>
        </row>
      </sheetData>
      <sheetData sheetId="419">
        <row r="2">
          <cell r="A2">
            <v>1.0489999999999999</v>
          </cell>
        </row>
      </sheetData>
      <sheetData sheetId="420">
        <row r="2">
          <cell r="A2">
            <v>1.0489999999999999</v>
          </cell>
        </row>
      </sheetData>
      <sheetData sheetId="421">
        <row r="2">
          <cell r="A2">
            <v>1.0489999999999999</v>
          </cell>
        </row>
      </sheetData>
      <sheetData sheetId="422">
        <row r="2">
          <cell r="A2">
            <v>1.0489999999999999</v>
          </cell>
        </row>
      </sheetData>
      <sheetData sheetId="423">
        <row r="2">
          <cell r="A2">
            <v>1.0489999999999999</v>
          </cell>
        </row>
      </sheetData>
      <sheetData sheetId="424">
        <row r="2">
          <cell r="A2">
            <v>1.0489999999999999</v>
          </cell>
        </row>
      </sheetData>
      <sheetData sheetId="425">
        <row r="2">
          <cell r="A2">
            <v>1.0489999999999999</v>
          </cell>
        </row>
      </sheetData>
      <sheetData sheetId="426">
        <row r="2">
          <cell r="A2">
            <v>1.0489999999999999</v>
          </cell>
        </row>
      </sheetData>
      <sheetData sheetId="427">
        <row r="2">
          <cell r="A2">
            <v>1.0489999999999999</v>
          </cell>
        </row>
      </sheetData>
      <sheetData sheetId="428">
        <row r="2">
          <cell r="A2">
            <v>1.0489999999999999</v>
          </cell>
        </row>
      </sheetData>
      <sheetData sheetId="429">
        <row r="2">
          <cell r="A2">
            <v>1.0489999999999999</v>
          </cell>
        </row>
      </sheetData>
      <sheetData sheetId="430">
        <row r="2">
          <cell r="A2">
            <v>1.0489999999999999</v>
          </cell>
        </row>
      </sheetData>
      <sheetData sheetId="431"/>
      <sheetData sheetId="432"/>
      <sheetData sheetId="433"/>
      <sheetData sheetId="434"/>
      <sheetData sheetId="435"/>
      <sheetData sheetId="436"/>
      <sheetData sheetId="437"/>
      <sheetData sheetId="438">
        <row r="2">
          <cell r="A2">
            <v>1.0489999999999999</v>
          </cell>
        </row>
      </sheetData>
      <sheetData sheetId="439">
        <row r="2">
          <cell r="A2">
            <v>1.0489999999999999</v>
          </cell>
        </row>
      </sheetData>
      <sheetData sheetId="440">
        <row r="2">
          <cell r="A2">
            <v>1.0489999999999999</v>
          </cell>
        </row>
      </sheetData>
      <sheetData sheetId="44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/>
      <sheetData sheetId="476"/>
      <sheetData sheetId="477"/>
      <sheetData sheetId="478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/>
      <sheetData sheetId="514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alesk.ru/potrebitelyam/raskryitie-informaczii/pp.s-p.19.html" TargetMode="External"/><Relationship Id="rId1" Type="http://schemas.openxmlformats.org/officeDocument/2006/relationships/hyperlink" Target="https://alesk.ru/potrebitelyam/raskryitie-informaczii.html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E113"/>
  <sheetViews>
    <sheetView tabSelected="1" zoomScaleNormal="100" zoomScaleSheetLayoutView="100" zoomScalePageLayoutView="85" workbookViewId="0">
      <selection activeCell="F42" sqref="F42"/>
    </sheetView>
  </sheetViews>
  <sheetFormatPr defaultRowHeight="12.75" x14ac:dyDescent="0.2"/>
  <cols>
    <col min="1" max="1" width="7.140625" customWidth="1"/>
    <col min="2" max="2" width="54.28515625" customWidth="1"/>
    <col min="3" max="3" width="65.140625" customWidth="1"/>
  </cols>
  <sheetData>
    <row r="2" spans="1:5" ht="15.75" x14ac:dyDescent="0.25">
      <c r="C2" s="1"/>
    </row>
    <row r="4" spans="1:5" ht="18.75" x14ac:dyDescent="0.3">
      <c r="B4" s="207" t="s">
        <v>53</v>
      </c>
      <c r="C4" s="207"/>
      <c r="E4" s="2"/>
    </row>
    <row r="5" spans="1:5" ht="19.5" thickBot="1" x14ac:dyDescent="0.35">
      <c r="B5" s="3"/>
      <c r="C5" s="3"/>
    </row>
    <row r="6" spans="1:5" ht="16.5" thickBot="1" x14ac:dyDescent="0.25">
      <c r="A6" s="4" t="s">
        <v>54</v>
      </c>
      <c r="B6" s="5" t="s">
        <v>55</v>
      </c>
      <c r="C6" s="178" t="s">
        <v>56</v>
      </c>
    </row>
    <row r="7" spans="1:5" ht="30" customHeight="1" x14ac:dyDescent="0.25">
      <c r="A7" s="6" t="s">
        <v>57</v>
      </c>
      <c r="B7" s="174" t="s">
        <v>58</v>
      </c>
      <c r="C7" s="179" t="s">
        <v>222</v>
      </c>
    </row>
    <row r="8" spans="1:5" ht="18.600000000000001" customHeight="1" x14ac:dyDescent="0.25">
      <c r="A8" s="6"/>
      <c r="B8" s="175" t="s">
        <v>59</v>
      </c>
      <c r="C8" s="7" t="s">
        <v>223</v>
      </c>
    </row>
    <row r="9" spans="1:5" ht="18.600000000000001" customHeight="1" x14ac:dyDescent="0.25">
      <c r="A9" s="8"/>
      <c r="B9" s="174" t="s">
        <v>60</v>
      </c>
      <c r="C9" s="7" t="s">
        <v>222</v>
      </c>
    </row>
    <row r="10" spans="1:5" ht="18.600000000000001" customHeight="1" x14ac:dyDescent="0.25">
      <c r="A10" s="8" t="s">
        <v>61</v>
      </c>
      <c r="B10" s="175" t="s">
        <v>62</v>
      </c>
      <c r="C10" s="7" t="s">
        <v>224</v>
      </c>
    </row>
    <row r="11" spans="1:5" ht="15.75" x14ac:dyDescent="0.25">
      <c r="A11" s="8" t="s">
        <v>63</v>
      </c>
      <c r="B11" s="176" t="s">
        <v>64</v>
      </c>
      <c r="C11" s="7"/>
    </row>
    <row r="12" spans="1:5" ht="15.75" x14ac:dyDescent="0.25">
      <c r="A12" s="8"/>
      <c r="B12" s="176" t="s">
        <v>65</v>
      </c>
      <c r="C12" s="7" t="s">
        <v>225</v>
      </c>
    </row>
    <row r="13" spans="1:5" ht="15.75" x14ac:dyDescent="0.25">
      <c r="A13" s="8"/>
      <c r="B13" s="176" t="s">
        <v>66</v>
      </c>
      <c r="C13" s="7" t="s">
        <v>225</v>
      </c>
    </row>
    <row r="14" spans="1:5" ht="15.75" x14ac:dyDescent="0.25">
      <c r="A14" s="8" t="s">
        <v>67</v>
      </c>
      <c r="B14" s="176" t="s">
        <v>68</v>
      </c>
      <c r="C14" s="7">
        <v>7111026984</v>
      </c>
    </row>
    <row r="15" spans="1:5" ht="15.75" x14ac:dyDescent="0.25">
      <c r="A15" s="8" t="s">
        <v>69</v>
      </c>
      <c r="B15" s="176" t="s">
        <v>70</v>
      </c>
      <c r="C15" s="7">
        <v>711101001</v>
      </c>
    </row>
    <row r="16" spans="1:5" ht="15.75" x14ac:dyDescent="0.25">
      <c r="A16" s="8" t="s">
        <v>71</v>
      </c>
      <c r="B16" s="176" t="s">
        <v>72</v>
      </c>
      <c r="C16" s="7" t="s">
        <v>226</v>
      </c>
    </row>
    <row r="17" spans="1:3" ht="15.75" x14ac:dyDescent="0.25">
      <c r="A17" s="8"/>
      <c r="B17" s="176" t="s">
        <v>73</v>
      </c>
      <c r="C17" s="7" t="s">
        <v>227</v>
      </c>
    </row>
    <row r="18" spans="1:3" ht="15.75" x14ac:dyDescent="0.25">
      <c r="A18" s="8"/>
      <c r="B18" s="176" t="s">
        <v>74</v>
      </c>
      <c r="C18" s="7" t="s">
        <v>228</v>
      </c>
    </row>
    <row r="19" spans="1:3" ht="15.75" x14ac:dyDescent="0.25">
      <c r="A19" s="8" t="s">
        <v>75</v>
      </c>
      <c r="B19" s="176" t="s">
        <v>219</v>
      </c>
      <c r="C19" s="7"/>
    </row>
    <row r="20" spans="1:3" ht="15.75" x14ac:dyDescent="0.25">
      <c r="A20" s="8"/>
      <c r="B20" s="176" t="s">
        <v>73</v>
      </c>
      <c r="C20" s="7"/>
    </row>
    <row r="21" spans="1:3" ht="15.75" x14ac:dyDescent="0.25">
      <c r="A21" s="8" t="s">
        <v>76</v>
      </c>
      <c r="B21" s="176" t="s">
        <v>77</v>
      </c>
      <c r="C21" s="7" t="s">
        <v>229</v>
      </c>
    </row>
    <row r="22" spans="1:3" ht="15.75" x14ac:dyDescent="0.25">
      <c r="A22" s="8"/>
      <c r="B22" s="176" t="s">
        <v>73</v>
      </c>
      <c r="C22" s="7" t="s">
        <v>227</v>
      </c>
    </row>
    <row r="23" spans="1:3" ht="15.75" x14ac:dyDescent="0.25">
      <c r="A23" s="8" t="s">
        <v>78</v>
      </c>
      <c r="B23" s="176" t="s">
        <v>79</v>
      </c>
      <c r="C23" s="7" t="s">
        <v>230</v>
      </c>
    </row>
    <row r="24" spans="1:3" ht="15.75" x14ac:dyDescent="0.25">
      <c r="A24" s="8"/>
      <c r="B24" s="176" t="s">
        <v>73</v>
      </c>
      <c r="C24" s="7" t="s">
        <v>231</v>
      </c>
    </row>
    <row r="25" spans="1:3" ht="15.75" x14ac:dyDescent="0.25">
      <c r="A25" s="8" t="s">
        <v>80</v>
      </c>
      <c r="B25" s="176" t="s">
        <v>81</v>
      </c>
      <c r="C25" s="7" t="s">
        <v>232</v>
      </c>
    </row>
    <row r="26" spans="1:3" ht="15.75" x14ac:dyDescent="0.25">
      <c r="A26" s="8"/>
      <c r="B26" s="176" t="s">
        <v>73</v>
      </c>
      <c r="C26" s="7" t="s">
        <v>233</v>
      </c>
    </row>
    <row r="27" spans="1:3" ht="15.75" x14ac:dyDescent="0.25">
      <c r="A27" s="8"/>
      <c r="B27" s="176" t="s">
        <v>74</v>
      </c>
      <c r="C27" s="173" t="s">
        <v>234</v>
      </c>
    </row>
    <row r="28" spans="1:3" ht="15.75" x14ac:dyDescent="0.25">
      <c r="A28" s="8" t="s">
        <v>82</v>
      </c>
      <c r="B28" s="176" t="s">
        <v>83</v>
      </c>
      <c r="C28" s="7"/>
    </row>
    <row r="29" spans="1:3" ht="15.75" x14ac:dyDescent="0.25">
      <c r="A29" s="8"/>
      <c r="B29" s="176" t="s">
        <v>84</v>
      </c>
      <c r="C29" s="180" t="s">
        <v>235</v>
      </c>
    </row>
    <row r="30" spans="1:3" ht="15.75" x14ac:dyDescent="0.25">
      <c r="A30" s="8"/>
      <c r="B30" s="176" t="s">
        <v>85</v>
      </c>
      <c r="C30" s="180" t="s">
        <v>236</v>
      </c>
    </row>
    <row r="31" spans="1:3" ht="15.75" x14ac:dyDescent="0.25">
      <c r="A31" s="8"/>
      <c r="B31" s="176" t="s">
        <v>86</v>
      </c>
      <c r="C31" s="8" t="s">
        <v>237</v>
      </c>
    </row>
    <row r="32" spans="1:3" ht="16.5" thickBot="1" x14ac:dyDescent="0.3">
      <c r="A32" s="9"/>
      <c r="B32" s="177" t="s">
        <v>87</v>
      </c>
      <c r="C32" s="9" t="s">
        <v>238</v>
      </c>
    </row>
    <row r="33" spans="1:3" ht="23.25" customHeight="1" x14ac:dyDescent="0.2"/>
    <row r="34" spans="1:3" ht="27" customHeight="1" x14ac:dyDescent="0.2">
      <c r="A34" s="105"/>
      <c r="B34" s="105"/>
    </row>
    <row r="35" spans="1:3" ht="167.25" customHeight="1" x14ac:dyDescent="0.35">
      <c r="A35" s="208" t="s">
        <v>88</v>
      </c>
      <c r="B35" s="208"/>
      <c r="C35" s="208"/>
    </row>
    <row r="36" spans="1:3" x14ac:dyDescent="0.2">
      <c r="A36" s="10"/>
      <c r="B36" s="10"/>
      <c r="C36" s="10"/>
    </row>
    <row r="37" spans="1:3" ht="62.25" customHeight="1" x14ac:dyDescent="0.2">
      <c r="A37" s="209" t="s">
        <v>89</v>
      </c>
      <c r="B37" s="209"/>
      <c r="C37" s="209"/>
    </row>
    <row r="38" spans="1:3" ht="22.5" customHeight="1" x14ac:dyDescent="0.2">
      <c r="A38" s="210" t="s">
        <v>90</v>
      </c>
      <c r="B38" s="210"/>
      <c r="C38" s="210"/>
    </row>
    <row r="39" spans="1:3" ht="94.5" customHeight="1" x14ac:dyDescent="0.2">
      <c r="A39" s="206" t="s">
        <v>91</v>
      </c>
      <c r="B39" s="206"/>
      <c r="C39" s="206"/>
    </row>
    <row r="40" spans="1:3" ht="138.75" customHeight="1" x14ac:dyDescent="0.2">
      <c r="A40" s="204" t="s">
        <v>92</v>
      </c>
      <c r="B40" s="204"/>
      <c r="C40" s="204"/>
    </row>
    <row r="41" spans="1:3" ht="36.75" customHeight="1" x14ac:dyDescent="0.2">
      <c r="A41" s="205" t="s">
        <v>93</v>
      </c>
      <c r="B41" s="205"/>
      <c r="C41" s="205"/>
    </row>
    <row r="42" spans="1:3" ht="126.75" customHeight="1" x14ac:dyDescent="0.2">
      <c r="A42" s="206" t="s">
        <v>94</v>
      </c>
      <c r="B42" s="206"/>
      <c r="C42" s="206"/>
    </row>
    <row r="44" spans="1:3" x14ac:dyDescent="0.2">
      <c r="A44" s="11"/>
    </row>
    <row r="101" spans="1:2" hidden="1" x14ac:dyDescent="0.2">
      <c r="A101">
        <v>1</v>
      </c>
      <c r="B101" t="s">
        <v>95</v>
      </c>
    </row>
    <row r="102" spans="1:2" hidden="1" x14ac:dyDescent="0.2">
      <c r="A102">
        <v>2</v>
      </c>
      <c r="B102" t="s">
        <v>96</v>
      </c>
    </row>
    <row r="103" spans="1:2" hidden="1" x14ac:dyDescent="0.2">
      <c r="A103">
        <v>3</v>
      </c>
      <c r="B103" t="s">
        <v>97</v>
      </c>
    </row>
    <row r="104" spans="1:2" hidden="1" x14ac:dyDescent="0.2">
      <c r="A104">
        <v>4</v>
      </c>
      <c r="B104" t="s">
        <v>98</v>
      </c>
    </row>
    <row r="105" spans="1:2" hidden="1" x14ac:dyDescent="0.2">
      <c r="A105">
        <v>5</v>
      </c>
      <c r="B105" t="s">
        <v>99</v>
      </c>
    </row>
    <row r="106" spans="1:2" hidden="1" x14ac:dyDescent="0.2">
      <c r="A106">
        <v>6</v>
      </c>
      <c r="B106" t="s">
        <v>100</v>
      </c>
    </row>
    <row r="107" spans="1:2" hidden="1" x14ac:dyDescent="0.2">
      <c r="A107">
        <v>7</v>
      </c>
      <c r="B107" t="s">
        <v>101</v>
      </c>
    </row>
    <row r="108" spans="1:2" hidden="1" x14ac:dyDescent="0.2">
      <c r="A108">
        <v>8</v>
      </c>
      <c r="B108" t="s">
        <v>102</v>
      </c>
    </row>
    <row r="109" spans="1:2" hidden="1" x14ac:dyDescent="0.2">
      <c r="A109">
        <v>9</v>
      </c>
      <c r="B109" t="s">
        <v>103</v>
      </c>
    </row>
    <row r="110" spans="1:2" hidden="1" x14ac:dyDescent="0.2">
      <c r="A110">
        <v>10</v>
      </c>
      <c r="B110" t="s">
        <v>104</v>
      </c>
    </row>
    <row r="111" spans="1:2" hidden="1" x14ac:dyDescent="0.2">
      <c r="A111">
        <v>11</v>
      </c>
      <c r="B111" t="s">
        <v>105</v>
      </c>
    </row>
    <row r="112" spans="1:2" hidden="1" x14ac:dyDescent="0.2">
      <c r="A112">
        <v>12</v>
      </c>
      <c r="B112" t="s">
        <v>106</v>
      </c>
    </row>
    <row r="113" spans="1:2" hidden="1" x14ac:dyDescent="0.2">
      <c r="A113">
        <v>13</v>
      </c>
      <c r="B113" t="s">
        <v>107</v>
      </c>
    </row>
  </sheetData>
  <mergeCells count="8">
    <mergeCell ref="A40:C40"/>
    <mergeCell ref="A41:C41"/>
    <mergeCell ref="A42:C42"/>
    <mergeCell ref="B4:C4"/>
    <mergeCell ref="A35:C35"/>
    <mergeCell ref="A37:C37"/>
    <mergeCell ref="A38:C38"/>
    <mergeCell ref="A39:C39"/>
  </mergeCells>
  <pageMargins left="0.55118110236220474" right="0.55118110236220474" top="0.65803571428571428" bottom="0.59055118110236227" header="0.51181102362204722" footer="0.51181102362204722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zoomScaleNormal="100" workbookViewId="0">
      <selection activeCell="C12" sqref="C12"/>
    </sheetView>
  </sheetViews>
  <sheetFormatPr defaultColWidth="0.85546875" defaultRowHeight="15" x14ac:dyDescent="0.25"/>
  <cols>
    <col min="1" max="1" width="5.7109375" style="76" customWidth="1"/>
    <col min="2" max="2" width="24.28515625" style="76" customWidth="1"/>
    <col min="3" max="3" width="23.7109375" style="76" customWidth="1"/>
    <col min="4" max="4" width="34.140625" style="76" customWidth="1"/>
    <col min="5" max="256" width="0.85546875" style="76"/>
    <col min="257" max="257" width="5.7109375" style="76" customWidth="1"/>
    <col min="258" max="258" width="46.42578125" style="76" customWidth="1"/>
    <col min="259" max="259" width="22.28515625" style="76" customWidth="1"/>
    <col min="260" max="260" width="40.7109375" style="76" customWidth="1"/>
    <col min="261" max="512" width="0.85546875" style="76"/>
    <col min="513" max="513" width="5.7109375" style="76" customWidth="1"/>
    <col min="514" max="514" width="46.42578125" style="76" customWidth="1"/>
    <col min="515" max="515" width="22.28515625" style="76" customWidth="1"/>
    <col min="516" max="516" width="40.7109375" style="76" customWidth="1"/>
    <col min="517" max="768" width="0.85546875" style="76"/>
    <col min="769" max="769" width="5.7109375" style="76" customWidth="1"/>
    <col min="770" max="770" width="46.42578125" style="76" customWidth="1"/>
    <col min="771" max="771" width="22.28515625" style="76" customWidth="1"/>
    <col min="772" max="772" width="40.7109375" style="76" customWidth="1"/>
    <col min="773" max="1024" width="0.85546875" style="76"/>
    <col min="1025" max="1025" width="5.7109375" style="76" customWidth="1"/>
    <col min="1026" max="1026" width="46.42578125" style="76" customWidth="1"/>
    <col min="1027" max="1027" width="22.28515625" style="76" customWidth="1"/>
    <col min="1028" max="1028" width="40.7109375" style="76" customWidth="1"/>
    <col min="1029" max="1280" width="0.85546875" style="76"/>
    <col min="1281" max="1281" width="5.7109375" style="76" customWidth="1"/>
    <col min="1282" max="1282" width="46.42578125" style="76" customWidth="1"/>
    <col min="1283" max="1283" width="22.28515625" style="76" customWidth="1"/>
    <col min="1284" max="1284" width="40.7109375" style="76" customWidth="1"/>
    <col min="1285" max="1536" width="0.85546875" style="76"/>
    <col min="1537" max="1537" width="5.7109375" style="76" customWidth="1"/>
    <col min="1538" max="1538" width="46.42578125" style="76" customWidth="1"/>
    <col min="1539" max="1539" width="22.28515625" style="76" customWidth="1"/>
    <col min="1540" max="1540" width="40.7109375" style="76" customWidth="1"/>
    <col min="1541" max="1792" width="0.85546875" style="76"/>
    <col min="1793" max="1793" width="5.7109375" style="76" customWidth="1"/>
    <col min="1794" max="1794" width="46.42578125" style="76" customWidth="1"/>
    <col min="1795" max="1795" width="22.28515625" style="76" customWidth="1"/>
    <col min="1796" max="1796" width="40.7109375" style="76" customWidth="1"/>
    <col min="1797" max="2048" width="0.85546875" style="76"/>
    <col min="2049" max="2049" width="5.7109375" style="76" customWidth="1"/>
    <col min="2050" max="2050" width="46.42578125" style="76" customWidth="1"/>
    <col min="2051" max="2051" width="22.28515625" style="76" customWidth="1"/>
    <col min="2052" max="2052" width="40.7109375" style="76" customWidth="1"/>
    <col min="2053" max="2304" width="0.85546875" style="76"/>
    <col min="2305" max="2305" width="5.7109375" style="76" customWidth="1"/>
    <col min="2306" max="2306" width="46.42578125" style="76" customWidth="1"/>
    <col min="2307" max="2307" width="22.28515625" style="76" customWidth="1"/>
    <col min="2308" max="2308" width="40.7109375" style="76" customWidth="1"/>
    <col min="2309" max="2560" width="0.85546875" style="76"/>
    <col min="2561" max="2561" width="5.7109375" style="76" customWidth="1"/>
    <col min="2562" max="2562" width="46.42578125" style="76" customWidth="1"/>
    <col min="2563" max="2563" width="22.28515625" style="76" customWidth="1"/>
    <col min="2564" max="2564" width="40.7109375" style="76" customWidth="1"/>
    <col min="2565" max="2816" width="0.85546875" style="76"/>
    <col min="2817" max="2817" width="5.7109375" style="76" customWidth="1"/>
    <col min="2818" max="2818" width="46.42578125" style="76" customWidth="1"/>
    <col min="2819" max="2819" width="22.28515625" style="76" customWidth="1"/>
    <col min="2820" max="2820" width="40.7109375" style="76" customWidth="1"/>
    <col min="2821" max="3072" width="0.85546875" style="76"/>
    <col min="3073" max="3073" width="5.7109375" style="76" customWidth="1"/>
    <col min="3074" max="3074" width="46.42578125" style="76" customWidth="1"/>
    <col min="3075" max="3075" width="22.28515625" style="76" customWidth="1"/>
    <col min="3076" max="3076" width="40.7109375" style="76" customWidth="1"/>
    <col min="3077" max="3328" width="0.85546875" style="76"/>
    <col min="3329" max="3329" width="5.7109375" style="76" customWidth="1"/>
    <col min="3330" max="3330" width="46.42578125" style="76" customWidth="1"/>
    <col min="3331" max="3331" width="22.28515625" style="76" customWidth="1"/>
    <col min="3332" max="3332" width="40.7109375" style="76" customWidth="1"/>
    <col min="3333" max="3584" width="0.85546875" style="76"/>
    <col min="3585" max="3585" width="5.7109375" style="76" customWidth="1"/>
    <col min="3586" max="3586" width="46.42578125" style="76" customWidth="1"/>
    <col min="3587" max="3587" width="22.28515625" style="76" customWidth="1"/>
    <col min="3588" max="3588" width="40.7109375" style="76" customWidth="1"/>
    <col min="3589" max="3840" width="0.85546875" style="76"/>
    <col min="3841" max="3841" width="5.7109375" style="76" customWidth="1"/>
    <col min="3842" max="3842" width="46.42578125" style="76" customWidth="1"/>
    <col min="3843" max="3843" width="22.28515625" style="76" customWidth="1"/>
    <col min="3844" max="3844" width="40.7109375" style="76" customWidth="1"/>
    <col min="3845" max="4096" width="0.85546875" style="76"/>
    <col min="4097" max="4097" width="5.7109375" style="76" customWidth="1"/>
    <col min="4098" max="4098" width="46.42578125" style="76" customWidth="1"/>
    <col min="4099" max="4099" width="22.28515625" style="76" customWidth="1"/>
    <col min="4100" max="4100" width="40.7109375" style="76" customWidth="1"/>
    <col min="4101" max="4352" width="0.85546875" style="76"/>
    <col min="4353" max="4353" width="5.7109375" style="76" customWidth="1"/>
    <col min="4354" max="4354" width="46.42578125" style="76" customWidth="1"/>
    <col min="4355" max="4355" width="22.28515625" style="76" customWidth="1"/>
    <col min="4356" max="4356" width="40.7109375" style="76" customWidth="1"/>
    <col min="4357" max="4608" width="0.85546875" style="76"/>
    <col min="4609" max="4609" width="5.7109375" style="76" customWidth="1"/>
    <col min="4610" max="4610" width="46.42578125" style="76" customWidth="1"/>
    <col min="4611" max="4611" width="22.28515625" style="76" customWidth="1"/>
    <col min="4612" max="4612" width="40.7109375" style="76" customWidth="1"/>
    <col min="4613" max="4864" width="0.85546875" style="76"/>
    <col min="4865" max="4865" width="5.7109375" style="76" customWidth="1"/>
    <col min="4866" max="4866" width="46.42578125" style="76" customWidth="1"/>
    <col min="4867" max="4867" width="22.28515625" style="76" customWidth="1"/>
    <col min="4868" max="4868" width="40.7109375" style="76" customWidth="1"/>
    <col min="4869" max="5120" width="0.85546875" style="76"/>
    <col min="5121" max="5121" width="5.7109375" style="76" customWidth="1"/>
    <col min="5122" max="5122" width="46.42578125" style="76" customWidth="1"/>
    <col min="5123" max="5123" width="22.28515625" style="76" customWidth="1"/>
    <col min="5124" max="5124" width="40.7109375" style="76" customWidth="1"/>
    <col min="5125" max="5376" width="0.85546875" style="76"/>
    <col min="5377" max="5377" width="5.7109375" style="76" customWidth="1"/>
    <col min="5378" max="5378" width="46.42578125" style="76" customWidth="1"/>
    <col min="5379" max="5379" width="22.28515625" style="76" customWidth="1"/>
    <col min="5380" max="5380" width="40.7109375" style="76" customWidth="1"/>
    <col min="5381" max="5632" width="0.85546875" style="76"/>
    <col min="5633" max="5633" width="5.7109375" style="76" customWidth="1"/>
    <col min="5634" max="5634" width="46.42578125" style="76" customWidth="1"/>
    <col min="5635" max="5635" width="22.28515625" style="76" customWidth="1"/>
    <col min="5636" max="5636" width="40.7109375" style="76" customWidth="1"/>
    <col min="5637" max="5888" width="0.85546875" style="76"/>
    <col min="5889" max="5889" width="5.7109375" style="76" customWidth="1"/>
    <col min="5890" max="5890" width="46.42578125" style="76" customWidth="1"/>
    <col min="5891" max="5891" width="22.28515625" style="76" customWidth="1"/>
    <col min="5892" max="5892" width="40.7109375" style="76" customWidth="1"/>
    <col min="5893" max="6144" width="0.85546875" style="76"/>
    <col min="6145" max="6145" width="5.7109375" style="76" customWidth="1"/>
    <col min="6146" max="6146" width="46.42578125" style="76" customWidth="1"/>
    <col min="6147" max="6147" width="22.28515625" style="76" customWidth="1"/>
    <col min="6148" max="6148" width="40.7109375" style="76" customWidth="1"/>
    <col min="6149" max="6400" width="0.85546875" style="76"/>
    <col min="6401" max="6401" width="5.7109375" style="76" customWidth="1"/>
    <col min="6402" max="6402" width="46.42578125" style="76" customWidth="1"/>
    <col min="6403" max="6403" width="22.28515625" style="76" customWidth="1"/>
    <col min="6404" max="6404" width="40.7109375" style="76" customWidth="1"/>
    <col min="6405" max="6656" width="0.85546875" style="76"/>
    <col min="6657" max="6657" width="5.7109375" style="76" customWidth="1"/>
    <col min="6658" max="6658" width="46.42578125" style="76" customWidth="1"/>
    <col min="6659" max="6659" width="22.28515625" style="76" customWidth="1"/>
    <col min="6660" max="6660" width="40.7109375" style="76" customWidth="1"/>
    <col min="6661" max="6912" width="0.85546875" style="76"/>
    <col min="6913" max="6913" width="5.7109375" style="76" customWidth="1"/>
    <col min="6914" max="6914" width="46.42578125" style="76" customWidth="1"/>
    <col min="6915" max="6915" width="22.28515625" style="76" customWidth="1"/>
    <col min="6916" max="6916" width="40.7109375" style="76" customWidth="1"/>
    <col min="6917" max="7168" width="0.85546875" style="76"/>
    <col min="7169" max="7169" width="5.7109375" style="76" customWidth="1"/>
    <col min="7170" max="7170" width="46.42578125" style="76" customWidth="1"/>
    <col min="7171" max="7171" width="22.28515625" style="76" customWidth="1"/>
    <col min="7172" max="7172" width="40.7109375" style="76" customWidth="1"/>
    <col min="7173" max="7424" width="0.85546875" style="76"/>
    <col min="7425" max="7425" width="5.7109375" style="76" customWidth="1"/>
    <col min="7426" max="7426" width="46.42578125" style="76" customWidth="1"/>
    <col min="7427" max="7427" width="22.28515625" style="76" customWidth="1"/>
    <col min="7428" max="7428" width="40.7109375" style="76" customWidth="1"/>
    <col min="7429" max="7680" width="0.85546875" style="76"/>
    <col min="7681" max="7681" width="5.7109375" style="76" customWidth="1"/>
    <col min="7682" max="7682" width="46.42578125" style="76" customWidth="1"/>
    <col min="7683" max="7683" width="22.28515625" style="76" customWidth="1"/>
    <col min="7684" max="7684" width="40.7109375" style="76" customWidth="1"/>
    <col min="7685" max="7936" width="0.85546875" style="76"/>
    <col min="7937" max="7937" width="5.7109375" style="76" customWidth="1"/>
    <col min="7938" max="7938" width="46.42578125" style="76" customWidth="1"/>
    <col min="7939" max="7939" width="22.28515625" style="76" customWidth="1"/>
    <col min="7940" max="7940" width="40.7109375" style="76" customWidth="1"/>
    <col min="7941" max="8192" width="0.85546875" style="76"/>
    <col min="8193" max="8193" width="5.7109375" style="76" customWidth="1"/>
    <col min="8194" max="8194" width="46.42578125" style="76" customWidth="1"/>
    <col min="8195" max="8195" width="22.28515625" style="76" customWidth="1"/>
    <col min="8196" max="8196" width="40.7109375" style="76" customWidth="1"/>
    <col min="8197" max="8448" width="0.85546875" style="76"/>
    <col min="8449" max="8449" width="5.7109375" style="76" customWidth="1"/>
    <col min="8450" max="8450" width="46.42578125" style="76" customWidth="1"/>
    <col min="8451" max="8451" width="22.28515625" style="76" customWidth="1"/>
    <col min="8452" max="8452" width="40.7109375" style="76" customWidth="1"/>
    <col min="8453" max="8704" width="0.85546875" style="76"/>
    <col min="8705" max="8705" width="5.7109375" style="76" customWidth="1"/>
    <col min="8706" max="8706" width="46.42578125" style="76" customWidth="1"/>
    <col min="8707" max="8707" width="22.28515625" style="76" customWidth="1"/>
    <col min="8708" max="8708" width="40.7109375" style="76" customWidth="1"/>
    <col min="8709" max="8960" width="0.85546875" style="76"/>
    <col min="8961" max="8961" width="5.7109375" style="76" customWidth="1"/>
    <col min="8962" max="8962" width="46.42578125" style="76" customWidth="1"/>
    <col min="8963" max="8963" width="22.28515625" style="76" customWidth="1"/>
    <col min="8964" max="8964" width="40.7109375" style="76" customWidth="1"/>
    <col min="8965" max="9216" width="0.85546875" style="76"/>
    <col min="9217" max="9217" width="5.7109375" style="76" customWidth="1"/>
    <col min="9218" max="9218" width="46.42578125" style="76" customWidth="1"/>
    <col min="9219" max="9219" width="22.28515625" style="76" customWidth="1"/>
    <col min="9220" max="9220" width="40.7109375" style="76" customWidth="1"/>
    <col min="9221" max="9472" width="0.85546875" style="76"/>
    <col min="9473" max="9473" width="5.7109375" style="76" customWidth="1"/>
    <col min="9474" max="9474" width="46.42578125" style="76" customWidth="1"/>
    <col min="9475" max="9475" width="22.28515625" style="76" customWidth="1"/>
    <col min="9476" max="9476" width="40.7109375" style="76" customWidth="1"/>
    <col min="9477" max="9728" width="0.85546875" style="76"/>
    <col min="9729" max="9729" width="5.7109375" style="76" customWidth="1"/>
    <col min="9730" max="9730" width="46.42578125" style="76" customWidth="1"/>
    <col min="9731" max="9731" width="22.28515625" style="76" customWidth="1"/>
    <col min="9732" max="9732" width="40.7109375" style="76" customWidth="1"/>
    <col min="9733" max="9984" width="0.85546875" style="76"/>
    <col min="9985" max="9985" width="5.7109375" style="76" customWidth="1"/>
    <col min="9986" max="9986" width="46.42578125" style="76" customWidth="1"/>
    <col min="9987" max="9987" width="22.28515625" style="76" customWidth="1"/>
    <col min="9988" max="9988" width="40.7109375" style="76" customWidth="1"/>
    <col min="9989" max="10240" width="0.85546875" style="76"/>
    <col min="10241" max="10241" width="5.7109375" style="76" customWidth="1"/>
    <col min="10242" max="10242" width="46.42578125" style="76" customWidth="1"/>
    <col min="10243" max="10243" width="22.28515625" style="76" customWidth="1"/>
    <col min="10244" max="10244" width="40.7109375" style="76" customWidth="1"/>
    <col min="10245" max="10496" width="0.85546875" style="76"/>
    <col min="10497" max="10497" width="5.7109375" style="76" customWidth="1"/>
    <col min="10498" max="10498" width="46.42578125" style="76" customWidth="1"/>
    <col min="10499" max="10499" width="22.28515625" style="76" customWidth="1"/>
    <col min="10500" max="10500" width="40.7109375" style="76" customWidth="1"/>
    <col min="10501" max="10752" width="0.85546875" style="76"/>
    <col min="10753" max="10753" width="5.7109375" style="76" customWidth="1"/>
    <col min="10754" max="10754" width="46.42578125" style="76" customWidth="1"/>
    <col min="10755" max="10755" width="22.28515625" style="76" customWidth="1"/>
    <col min="10756" max="10756" width="40.7109375" style="76" customWidth="1"/>
    <col min="10757" max="11008" width="0.85546875" style="76"/>
    <col min="11009" max="11009" width="5.7109375" style="76" customWidth="1"/>
    <col min="11010" max="11010" width="46.42578125" style="76" customWidth="1"/>
    <col min="11011" max="11011" width="22.28515625" style="76" customWidth="1"/>
    <col min="11012" max="11012" width="40.7109375" style="76" customWidth="1"/>
    <col min="11013" max="11264" width="0.85546875" style="76"/>
    <col min="11265" max="11265" width="5.7109375" style="76" customWidth="1"/>
    <col min="11266" max="11266" width="46.42578125" style="76" customWidth="1"/>
    <col min="11267" max="11267" width="22.28515625" style="76" customWidth="1"/>
    <col min="11268" max="11268" width="40.7109375" style="76" customWidth="1"/>
    <col min="11269" max="11520" width="0.85546875" style="76"/>
    <col min="11521" max="11521" width="5.7109375" style="76" customWidth="1"/>
    <col min="11522" max="11522" width="46.42578125" style="76" customWidth="1"/>
    <col min="11523" max="11523" width="22.28515625" style="76" customWidth="1"/>
    <col min="11524" max="11524" width="40.7109375" style="76" customWidth="1"/>
    <col min="11525" max="11776" width="0.85546875" style="76"/>
    <col min="11777" max="11777" width="5.7109375" style="76" customWidth="1"/>
    <col min="11778" max="11778" width="46.42578125" style="76" customWidth="1"/>
    <col min="11779" max="11779" width="22.28515625" style="76" customWidth="1"/>
    <col min="11780" max="11780" width="40.7109375" style="76" customWidth="1"/>
    <col min="11781" max="12032" width="0.85546875" style="76"/>
    <col min="12033" max="12033" width="5.7109375" style="76" customWidth="1"/>
    <col min="12034" max="12034" width="46.42578125" style="76" customWidth="1"/>
    <col min="12035" max="12035" width="22.28515625" style="76" customWidth="1"/>
    <col min="12036" max="12036" width="40.7109375" style="76" customWidth="1"/>
    <col min="12037" max="12288" width="0.85546875" style="76"/>
    <col min="12289" max="12289" width="5.7109375" style="76" customWidth="1"/>
    <col min="12290" max="12290" width="46.42578125" style="76" customWidth="1"/>
    <col min="12291" max="12291" width="22.28515625" style="76" customWidth="1"/>
    <col min="12292" max="12292" width="40.7109375" style="76" customWidth="1"/>
    <col min="12293" max="12544" width="0.85546875" style="76"/>
    <col min="12545" max="12545" width="5.7109375" style="76" customWidth="1"/>
    <col min="12546" max="12546" width="46.42578125" style="76" customWidth="1"/>
    <col min="12547" max="12547" width="22.28515625" style="76" customWidth="1"/>
    <col min="12548" max="12548" width="40.7109375" style="76" customWidth="1"/>
    <col min="12549" max="12800" width="0.85546875" style="76"/>
    <col min="12801" max="12801" width="5.7109375" style="76" customWidth="1"/>
    <col min="12802" max="12802" width="46.42578125" style="76" customWidth="1"/>
    <col min="12803" max="12803" width="22.28515625" style="76" customWidth="1"/>
    <col min="12804" max="12804" width="40.7109375" style="76" customWidth="1"/>
    <col min="12805" max="13056" width="0.85546875" style="76"/>
    <col min="13057" max="13057" width="5.7109375" style="76" customWidth="1"/>
    <col min="13058" max="13058" width="46.42578125" style="76" customWidth="1"/>
    <col min="13059" max="13059" width="22.28515625" style="76" customWidth="1"/>
    <col min="13060" max="13060" width="40.7109375" style="76" customWidth="1"/>
    <col min="13061" max="13312" width="0.85546875" style="76"/>
    <col min="13313" max="13313" width="5.7109375" style="76" customWidth="1"/>
    <col min="13314" max="13314" width="46.42578125" style="76" customWidth="1"/>
    <col min="13315" max="13315" width="22.28515625" style="76" customWidth="1"/>
    <col min="13316" max="13316" width="40.7109375" style="76" customWidth="1"/>
    <col min="13317" max="13568" width="0.85546875" style="76"/>
    <col min="13569" max="13569" width="5.7109375" style="76" customWidth="1"/>
    <col min="13570" max="13570" width="46.42578125" style="76" customWidth="1"/>
    <col min="13571" max="13571" width="22.28515625" style="76" customWidth="1"/>
    <col min="13572" max="13572" width="40.7109375" style="76" customWidth="1"/>
    <col min="13573" max="13824" width="0.85546875" style="76"/>
    <col min="13825" max="13825" width="5.7109375" style="76" customWidth="1"/>
    <col min="13826" max="13826" width="46.42578125" style="76" customWidth="1"/>
    <col min="13827" max="13827" width="22.28515625" style="76" customWidth="1"/>
    <col min="13828" max="13828" width="40.7109375" style="76" customWidth="1"/>
    <col min="13829" max="14080" width="0.85546875" style="76"/>
    <col min="14081" max="14081" width="5.7109375" style="76" customWidth="1"/>
    <col min="14082" max="14082" width="46.42578125" style="76" customWidth="1"/>
    <col min="14083" max="14083" width="22.28515625" style="76" customWidth="1"/>
    <col min="14084" max="14084" width="40.7109375" style="76" customWidth="1"/>
    <col min="14085" max="14336" width="0.85546875" style="76"/>
    <col min="14337" max="14337" width="5.7109375" style="76" customWidth="1"/>
    <col min="14338" max="14338" width="46.42578125" style="76" customWidth="1"/>
    <col min="14339" max="14339" width="22.28515625" style="76" customWidth="1"/>
    <col min="14340" max="14340" width="40.7109375" style="76" customWidth="1"/>
    <col min="14341" max="14592" width="0.85546875" style="76"/>
    <col min="14593" max="14593" width="5.7109375" style="76" customWidth="1"/>
    <col min="14594" max="14594" width="46.42578125" style="76" customWidth="1"/>
    <col min="14595" max="14595" width="22.28515625" style="76" customWidth="1"/>
    <col min="14596" max="14596" width="40.7109375" style="76" customWidth="1"/>
    <col min="14597" max="14848" width="0.85546875" style="76"/>
    <col min="14849" max="14849" width="5.7109375" style="76" customWidth="1"/>
    <col min="14850" max="14850" width="46.42578125" style="76" customWidth="1"/>
    <col min="14851" max="14851" width="22.28515625" style="76" customWidth="1"/>
    <col min="14852" max="14852" width="40.7109375" style="76" customWidth="1"/>
    <col min="14853" max="15104" width="0.85546875" style="76"/>
    <col min="15105" max="15105" width="5.7109375" style="76" customWidth="1"/>
    <col min="15106" max="15106" width="46.42578125" style="76" customWidth="1"/>
    <col min="15107" max="15107" width="22.28515625" style="76" customWidth="1"/>
    <col min="15108" max="15108" width="40.7109375" style="76" customWidth="1"/>
    <col min="15109" max="15360" width="0.85546875" style="76"/>
    <col min="15361" max="15361" width="5.7109375" style="76" customWidth="1"/>
    <col min="15362" max="15362" width="46.42578125" style="76" customWidth="1"/>
    <col min="15363" max="15363" width="22.28515625" style="76" customWidth="1"/>
    <col min="15364" max="15364" width="40.7109375" style="76" customWidth="1"/>
    <col min="15365" max="15616" width="0.85546875" style="76"/>
    <col min="15617" max="15617" width="5.7109375" style="76" customWidth="1"/>
    <col min="15618" max="15618" width="46.42578125" style="76" customWidth="1"/>
    <col min="15619" max="15619" width="22.28515625" style="76" customWidth="1"/>
    <col min="15620" max="15620" width="40.7109375" style="76" customWidth="1"/>
    <col min="15621" max="15872" width="0.85546875" style="76"/>
    <col min="15873" max="15873" width="5.7109375" style="76" customWidth="1"/>
    <col min="15874" max="15874" width="46.42578125" style="76" customWidth="1"/>
    <col min="15875" max="15875" width="22.28515625" style="76" customWidth="1"/>
    <col min="15876" max="15876" width="40.7109375" style="76" customWidth="1"/>
    <col min="15877" max="16128" width="0.85546875" style="76"/>
    <col min="16129" max="16129" width="5.7109375" style="76" customWidth="1"/>
    <col min="16130" max="16130" width="46.42578125" style="76" customWidth="1"/>
    <col min="16131" max="16131" width="22.28515625" style="76" customWidth="1"/>
    <col min="16132" max="16132" width="40.7109375" style="76" customWidth="1"/>
    <col min="16133" max="16384" width="0.85546875" style="76"/>
  </cols>
  <sheetData>
    <row r="1" spans="1:6" s="67" customFormat="1" ht="15" customHeight="1" x14ac:dyDescent="0.25"/>
    <row r="2" spans="1:6" s="68" customFormat="1" ht="40.5" customHeight="1" x14ac:dyDescent="0.25">
      <c r="A2" s="212" t="s">
        <v>246</v>
      </c>
      <c r="B2" s="212"/>
      <c r="C2" s="212"/>
      <c r="D2" s="212"/>
    </row>
    <row r="3" spans="1:6" s="68" customFormat="1" ht="18.75" x14ac:dyDescent="0.3">
      <c r="A3" s="69"/>
      <c r="B3" s="69"/>
      <c r="C3" s="70"/>
      <c r="D3" s="69"/>
    </row>
    <row r="4" spans="1:6" s="68" customFormat="1" ht="18.75" x14ac:dyDescent="0.3">
      <c r="A4" s="71"/>
      <c r="B4" s="213" t="str">
        <f>'Инф-я'!C8</f>
        <v xml:space="preserve"> АО "АЭСК"</v>
      </c>
      <c r="C4" s="213"/>
      <c r="D4" s="213"/>
      <c r="E4" s="72"/>
      <c r="F4" s="72"/>
    </row>
    <row r="5" spans="1:6" s="68" customFormat="1" ht="15.75" x14ac:dyDescent="0.25">
      <c r="A5" s="73"/>
      <c r="B5" s="74"/>
      <c r="C5" s="74"/>
      <c r="D5" s="74"/>
      <c r="E5" s="73"/>
      <c r="F5" s="73"/>
    </row>
    <row r="6" spans="1:6" s="67" customFormat="1" ht="13.5" customHeight="1" thickBot="1" x14ac:dyDescent="0.3">
      <c r="A6" s="214" t="s">
        <v>195</v>
      </c>
      <c r="B6" s="214"/>
      <c r="C6" s="214"/>
      <c r="D6" s="214"/>
      <c r="E6" s="75"/>
      <c r="F6" s="75"/>
    </row>
    <row r="7" spans="1:6" s="67" customFormat="1" ht="81" customHeight="1" thickBot="1" x14ac:dyDescent="0.3">
      <c r="A7" s="155" t="s">
        <v>196</v>
      </c>
      <c r="B7" s="156" t="s">
        <v>197</v>
      </c>
      <c r="C7" s="157" t="s">
        <v>198</v>
      </c>
      <c r="D7" s="158" t="s">
        <v>199</v>
      </c>
    </row>
    <row r="8" spans="1:6" s="67" customFormat="1" ht="14.25" customHeight="1" thickBot="1" x14ac:dyDescent="0.3">
      <c r="A8" s="160">
        <v>1</v>
      </c>
      <c r="B8" s="161">
        <v>2</v>
      </c>
      <c r="C8" s="162">
        <v>3</v>
      </c>
      <c r="D8" s="163">
        <v>4</v>
      </c>
    </row>
    <row r="9" spans="1:6" ht="15.75" x14ac:dyDescent="0.25">
      <c r="A9" s="159">
        <v>1</v>
      </c>
      <c r="B9" s="165" t="s">
        <v>200</v>
      </c>
      <c r="C9" s="166">
        <v>1.5</v>
      </c>
      <c r="D9" s="167">
        <v>8100</v>
      </c>
    </row>
    <row r="10" spans="1:6" ht="15.75" x14ac:dyDescent="0.25">
      <c r="A10" s="153">
        <v>2</v>
      </c>
      <c r="B10" s="168" t="s">
        <v>201</v>
      </c>
      <c r="C10" s="152">
        <v>0</v>
      </c>
      <c r="D10" s="169">
        <v>8124</v>
      </c>
    </row>
    <row r="11" spans="1:6" ht="15.75" x14ac:dyDescent="0.25">
      <c r="A11" s="153">
        <v>3</v>
      </c>
      <c r="B11" s="168" t="s">
        <v>202</v>
      </c>
      <c r="C11" s="152">
        <v>2.61</v>
      </c>
      <c r="D11" s="170">
        <v>8135</v>
      </c>
    </row>
    <row r="12" spans="1:6" ht="15.75" x14ac:dyDescent="0.25">
      <c r="A12" s="153">
        <v>4</v>
      </c>
      <c r="B12" s="168" t="s">
        <v>203</v>
      </c>
      <c r="C12" s="152">
        <v>1.67</v>
      </c>
      <c r="D12" s="169">
        <v>8150</v>
      </c>
    </row>
    <row r="13" spans="1:6" ht="15.75" x14ac:dyDescent="0.25">
      <c r="A13" s="153">
        <v>5</v>
      </c>
      <c r="B13" s="168" t="s">
        <v>204</v>
      </c>
      <c r="C13" s="152">
        <v>0</v>
      </c>
      <c r="D13" s="169">
        <v>8252</v>
      </c>
    </row>
    <row r="14" spans="1:6" ht="15.75" x14ac:dyDescent="0.25">
      <c r="A14" s="153">
        <v>6</v>
      </c>
      <c r="B14" s="168" t="s">
        <v>205</v>
      </c>
      <c r="C14" s="152">
        <v>0</v>
      </c>
      <c r="D14" s="169">
        <v>8252</v>
      </c>
    </row>
    <row r="15" spans="1:6" ht="15.75" x14ac:dyDescent="0.25">
      <c r="A15" s="153">
        <v>7</v>
      </c>
      <c r="B15" s="168" t="s">
        <v>206</v>
      </c>
      <c r="C15" s="152">
        <v>1.82</v>
      </c>
      <c r="D15" s="169">
        <v>8281</v>
      </c>
    </row>
    <row r="16" spans="1:6" ht="15.75" x14ac:dyDescent="0.25">
      <c r="A16" s="153">
        <v>8</v>
      </c>
      <c r="B16" s="168" t="s">
        <v>207</v>
      </c>
      <c r="C16" s="152">
        <v>1.92</v>
      </c>
      <c r="D16" s="169">
        <v>8305</v>
      </c>
    </row>
    <row r="17" spans="1:5" ht="15.75" x14ac:dyDescent="0.25">
      <c r="A17" s="153">
        <v>9</v>
      </c>
      <c r="B17" s="168" t="s">
        <v>208</v>
      </c>
      <c r="C17" s="152">
        <v>0</v>
      </c>
      <c r="D17" s="169">
        <v>8332</v>
      </c>
    </row>
    <row r="18" spans="1:5" ht="15.75" x14ac:dyDescent="0.25">
      <c r="A18" s="153">
        <v>10</v>
      </c>
      <c r="B18" s="168" t="s">
        <v>209</v>
      </c>
      <c r="C18" s="152">
        <v>1.42</v>
      </c>
      <c r="D18" s="169">
        <v>8350</v>
      </c>
    </row>
    <row r="19" spans="1:5" ht="15.75" x14ac:dyDescent="0.25">
      <c r="A19" s="153">
        <v>11</v>
      </c>
      <c r="B19" s="168" t="s">
        <v>210</v>
      </c>
      <c r="C19" s="152">
        <v>0</v>
      </c>
      <c r="D19" s="169">
        <v>8364</v>
      </c>
    </row>
    <row r="20" spans="1:5" ht="16.5" thickBot="1" x14ac:dyDescent="0.3">
      <c r="A20" s="154">
        <v>12</v>
      </c>
      <c r="B20" s="171" t="s">
        <v>211</v>
      </c>
      <c r="C20" s="164">
        <v>1.83</v>
      </c>
      <c r="D20" s="172">
        <v>8372</v>
      </c>
    </row>
    <row r="21" spans="1:5" x14ac:dyDescent="0.25">
      <c r="C21" s="203"/>
      <c r="D21" s="77"/>
    </row>
    <row r="22" spans="1:5" ht="18.75" customHeight="1" x14ac:dyDescent="0.3">
      <c r="A22" s="215"/>
      <c r="B22" s="215"/>
      <c r="C22" s="215"/>
      <c r="D22" s="215"/>
      <c r="E22" s="215"/>
    </row>
    <row r="23" spans="1:5" ht="45.75" customHeight="1" x14ac:dyDescent="0.3">
      <c r="A23" s="216"/>
      <c r="B23" s="216"/>
      <c r="C23" s="216"/>
      <c r="D23" s="182"/>
      <c r="E23" s="181"/>
    </row>
    <row r="26" spans="1:5" x14ac:dyDescent="0.25">
      <c r="A26" s="211" t="s">
        <v>212</v>
      </c>
      <c r="B26" s="211"/>
      <c r="C26" s="211"/>
      <c r="D26" s="211"/>
    </row>
    <row r="27" spans="1:5" ht="31.5" customHeight="1" x14ac:dyDescent="0.25">
      <c r="A27" s="211"/>
      <c r="B27" s="211"/>
      <c r="C27" s="211"/>
      <c r="D27" s="211"/>
    </row>
    <row r="28" spans="1:5" ht="35.25" customHeight="1" x14ac:dyDescent="0.25">
      <c r="A28" s="211"/>
      <c r="B28" s="211"/>
      <c r="C28" s="211"/>
      <c r="D28" s="211"/>
    </row>
  </sheetData>
  <protectedRanges>
    <protectedRange sqref="B9:B20" name="Диапазон1"/>
    <protectedRange sqref="C9:D20" name="Диапазон1_1"/>
  </protectedRanges>
  <mergeCells count="6">
    <mergeCell ref="A26:D28"/>
    <mergeCell ref="A2:D2"/>
    <mergeCell ref="B4:D4"/>
    <mergeCell ref="A6:D6"/>
    <mergeCell ref="A22:E22"/>
    <mergeCell ref="A23:C23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theme="0" tint="-0.249977111117893"/>
    <pageSetUpPr fitToPage="1"/>
  </sheetPr>
  <dimension ref="A1:BH110"/>
  <sheetViews>
    <sheetView topLeftCell="A72" zoomScale="64" zoomScaleNormal="64" workbookViewId="0">
      <selection activeCell="A92" sqref="A92:AA96"/>
    </sheetView>
  </sheetViews>
  <sheetFormatPr defaultColWidth="1.42578125" defaultRowHeight="12.75" outlineLevelCol="1" x14ac:dyDescent="0.2"/>
  <cols>
    <col min="1" max="1" width="10.42578125" style="138" customWidth="1"/>
    <col min="2" max="2" width="36" style="138" customWidth="1"/>
    <col min="3" max="3" width="9.5703125" style="138" customWidth="1"/>
    <col min="4" max="4" width="35.42578125" style="138" customWidth="1"/>
    <col min="5" max="5" width="11.42578125" style="138" customWidth="1"/>
    <col min="6" max="7" width="25.85546875" style="138" customWidth="1"/>
    <col min="8" max="8" width="10.5703125" style="138" customWidth="1"/>
    <col min="9" max="9" width="15.42578125" style="138" customWidth="1"/>
    <col min="10" max="10" width="64.5703125" style="138" customWidth="1"/>
    <col min="11" max="11" width="15" style="138" customWidth="1"/>
    <col min="12" max="12" width="26.28515625" style="138" customWidth="1"/>
    <col min="13" max="13" width="11.42578125" style="138" customWidth="1"/>
    <col min="14" max="18" width="11" style="138" customWidth="1"/>
    <col min="19" max="19" width="12.5703125" style="138" customWidth="1"/>
    <col min="20" max="20" width="11" style="138" customWidth="1"/>
    <col min="21" max="21" width="12.7109375" style="138" customWidth="1"/>
    <col min="22" max="22" width="18.85546875" style="138" customWidth="1"/>
    <col min="23" max="23" width="12.7109375" style="138" customWidth="1"/>
    <col min="24" max="24" width="37.85546875" style="138" customWidth="1"/>
    <col min="25" max="25" width="12.5703125" style="138" customWidth="1"/>
    <col min="26" max="27" width="12" style="138" customWidth="1"/>
    <col min="28" max="29" width="11.42578125" style="138" customWidth="1" outlineLevel="1"/>
    <col min="30" max="30" width="12.85546875" style="138" customWidth="1"/>
    <col min="31" max="159" width="4.85546875" style="138" customWidth="1"/>
    <col min="160" max="253" width="1.42578125" style="138"/>
    <col min="254" max="254" width="12.5703125" style="138" customWidth="1"/>
    <col min="255" max="255" width="32.42578125" style="138" customWidth="1"/>
    <col min="256" max="256" width="30.140625" style="138" customWidth="1"/>
    <col min="257" max="257" width="24.5703125" style="138" customWidth="1"/>
    <col min="258" max="258" width="12.85546875" style="138" customWidth="1"/>
    <col min="259" max="260" width="13.85546875" style="138" customWidth="1"/>
    <col min="261" max="262" width="15.7109375" style="138" customWidth="1"/>
    <col min="263" max="263" width="16.28515625" style="138" customWidth="1"/>
    <col min="264" max="264" width="0" style="138" hidden="1" customWidth="1"/>
    <col min="265" max="265" width="17.7109375" style="138" customWidth="1"/>
    <col min="266" max="267" width="14.140625" style="138" customWidth="1"/>
    <col min="268" max="268" width="14.5703125" style="138" customWidth="1"/>
    <col min="269" max="269" width="13.7109375" style="138" customWidth="1"/>
    <col min="270" max="276" width="11" style="138" customWidth="1"/>
    <col min="277" max="277" width="12.7109375" style="138" customWidth="1"/>
    <col min="278" max="278" width="18.85546875" style="138" customWidth="1"/>
    <col min="279" max="279" width="14.28515625" style="138" customWidth="1"/>
    <col min="280" max="280" width="14.85546875" style="138" customWidth="1"/>
    <col min="281" max="281" width="12.140625" style="138" customWidth="1"/>
    <col min="282" max="282" width="13.85546875" style="138" customWidth="1"/>
    <col min="283" max="283" width="17.85546875" style="138" customWidth="1"/>
    <col min="284" max="285" width="0" style="138" hidden="1" customWidth="1"/>
    <col min="286" max="415" width="4.85546875" style="138" customWidth="1"/>
    <col min="416" max="509" width="1.42578125" style="138"/>
    <col min="510" max="510" width="12.5703125" style="138" customWidth="1"/>
    <col min="511" max="511" width="32.42578125" style="138" customWidth="1"/>
    <col min="512" max="512" width="30.140625" style="138" customWidth="1"/>
    <col min="513" max="513" width="24.5703125" style="138" customWidth="1"/>
    <col min="514" max="514" width="12.85546875" style="138" customWidth="1"/>
    <col min="515" max="516" width="13.85546875" style="138" customWidth="1"/>
    <col min="517" max="518" width="15.7109375" style="138" customWidth="1"/>
    <col min="519" max="519" width="16.28515625" style="138" customWidth="1"/>
    <col min="520" max="520" width="0" style="138" hidden="1" customWidth="1"/>
    <col min="521" max="521" width="17.7109375" style="138" customWidth="1"/>
    <col min="522" max="523" width="14.140625" style="138" customWidth="1"/>
    <col min="524" max="524" width="14.5703125" style="138" customWidth="1"/>
    <col min="525" max="525" width="13.7109375" style="138" customWidth="1"/>
    <col min="526" max="532" width="11" style="138" customWidth="1"/>
    <col min="533" max="533" width="12.7109375" style="138" customWidth="1"/>
    <col min="534" max="534" width="18.85546875" style="138" customWidth="1"/>
    <col min="535" max="535" width="14.28515625" style="138" customWidth="1"/>
    <col min="536" max="536" width="14.85546875" style="138" customWidth="1"/>
    <col min="537" max="537" width="12.140625" style="138" customWidth="1"/>
    <col min="538" max="538" width="13.85546875" style="138" customWidth="1"/>
    <col min="539" max="539" width="17.85546875" style="138" customWidth="1"/>
    <col min="540" max="541" width="0" style="138" hidden="1" customWidth="1"/>
    <col min="542" max="671" width="4.85546875" style="138" customWidth="1"/>
    <col min="672" max="765" width="1.42578125" style="138"/>
    <col min="766" max="766" width="12.5703125" style="138" customWidth="1"/>
    <col min="767" max="767" width="32.42578125" style="138" customWidth="1"/>
    <col min="768" max="768" width="30.140625" style="138" customWidth="1"/>
    <col min="769" max="769" width="24.5703125" style="138" customWidth="1"/>
    <col min="770" max="770" width="12.85546875" style="138" customWidth="1"/>
    <col min="771" max="772" width="13.85546875" style="138" customWidth="1"/>
    <col min="773" max="774" width="15.7109375" style="138" customWidth="1"/>
    <col min="775" max="775" width="16.28515625" style="138" customWidth="1"/>
    <col min="776" max="776" width="0" style="138" hidden="1" customWidth="1"/>
    <col min="777" max="777" width="17.7109375" style="138" customWidth="1"/>
    <col min="778" max="779" width="14.140625" style="138" customWidth="1"/>
    <col min="780" max="780" width="14.5703125" style="138" customWidth="1"/>
    <col min="781" max="781" width="13.7109375" style="138" customWidth="1"/>
    <col min="782" max="788" width="11" style="138" customWidth="1"/>
    <col min="789" max="789" width="12.7109375" style="138" customWidth="1"/>
    <col min="790" max="790" width="18.85546875" style="138" customWidth="1"/>
    <col min="791" max="791" width="14.28515625" style="138" customWidth="1"/>
    <col min="792" max="792" width="14.85546875" style="138" customWidth="1"/>
    <col min="793" max="793" width="12.140625" style="138" customWidth="1"/>
    <col min="794" max="794" width="13.85546875" style="138" customWidth="1"/>
    <col min="795" max="795" width="17.85546875" style="138" customWidth="1"/>
    <col min="796" max="797" width="0" style="138" hidden="1" customWidth="1"/>
    <col min="798" max="927" width="4.85546875" style="138" customWidth="1"/>
    <col min="928" max="1021" width="1.42578125" style="138"/>
    <col min="1022" max="1022" width="12.5703125" style="138" customWidth="1"/>
    <col min="1023" max="1023" width="32.42578125" style="138" customWidth="1"/>
    <col min="1024" max="1024" width="30.140625" style="138" customWidth="1"/>
    <col min="1025" max="1025" width="24.5703125" style="138" customWidth="1"/>
    <col min="1026" max="1026" width="12.85546875" style="138" customWidth="1"/>
    <col min="1027" max="1028" width="13.85546875" style="138" customWidth="1"/>
    <col min="1029" max="1030" width="15.7109375" style="138" customWidth="1"/>
    <col min="1031" max="1031" width="16.28515625" style="138" customWidth="1"/>
    <col min="1032" max="1032" width="0" style="138" hidden="1" customWidth="1"/>
    <col min="1033" max="1033" width="17.7109375" style="138" customWidth="1"/>
    <col min="1034" max="1035" width="14.140625" style="138" customWidth="1"/>
    <col min="1036" max="1036" width="14.5703125" style="138" customWidth="1"/>
    <col min="1037" max="1037" width="13.7109375" style="138" customWidth="1"/>
    <col min="1038" max="1044" width="11" style="138" customWidth="1"/>
    <col min="1045" max="1045" width="12.7109375" style="138" customWidth="1"/>
    <col min="1046" max="1046" width="18.85546875" style="138" customWidth="1"/>
    <col min="1047" max="1047" width="14.28515625" style="138" customWidth="1"/>
    <col min="1048" max="1048" width="14.85546875" style="138" customWidth="1"/>
    <col min="1049" max="1049" width="12.140625" style="138" customWidth="1"/>
    <col min="1050" max="1050" width="13.85546875" style="138" customWidth="1"/>
    <col min="1051" max="1051" width="17.85546875" style="138" customWidth="1"/>
    <col min="1052" max="1053" width="0" style="138" hidden="1" customWidth="1"/>
    <col min="1054" max="1183" width="4.85546875" style="138" customWidth="1"/>
    <col min="1184" max="1277" width="1.42578125" style="138"/>
    <col min="1278" max="1278" width="12.5703125" style="138" customWidth="1"/>
    <col min="1279" max="1279" width="32.42578125" style="138" customWidth="1"/>
    <col min="1280" max="1280" width="30.140625" style="138" customWidth="1"/>
    <col min="1281" max="1281" width="24.5703125" style="138" customWidth="1"/>
    <col min="1282" max="1282" width="12.85546875" style="138" customWidth="1"/>
    <col min="1283" max="1284" width="13.85546875" style="138" customWidth="1"/>
    <col min="1285" max="1286" width="15.7109375" style="138" customWidth="1"/>
    <col min="1287" max="1287" width="16.28515625" style="138" customWidth="1"/>
    <col min="1288" max="1288" width="0" style="138" hidden="1" customWidth="1"/>
    <col min="1289" max="1289" width="17.7109375" style="138" customWidth="1"/>
    <col min="1290" max="1291" width="14.140625" style="138" customWidth="1"/>
    <col min="1292" max="1292" width="14.5703125" style="138" customWidth="1"/>
    <col min="1293" max="1293" width="13.7109375" style="138" customWidth="1"/>
    <col min="1294" max="1300" width="11" style="138" customWidth="1"/>
    <col min="1301" max="1301" width="12.7109375" style="138" customWidth="1"/>
    <col min="1302" max="1302" width="18.85546875" style="138" customWidth="1"/>
    <col min="1303" max="1303" width="14.28515625" style="138" customWidth="1"/>
    <col min="1304" max="1304" width="14.85546875" style="138" customWidth="1"/>
    <col min="1305" max="1305" width="12.140625" style="138" customWidth="1"/>
    <col min="1306" max="1306" width="13.85546875" style="138" customWidth="1"/>
    <col min="1307" max="1307" width="17.85546875" style="138" customWidth="1"/>
    <col min="1308" max="1309" width="0" style="138" hidden="1" customWidth="1"/>
    <col min="1310" max="1439" width="4.85546875" style="138" customWidth="1"/>
    <col min="1440" max="1533" width="1.42578125" style="138"/>
    <col min="1534" max="1534" width="12.5703125" style="138" customWidth="1"/>
    <col min="1535" max="1535" width="32.42578125" style="138" customWidth="1"/>
    <col min="1536" max="1536" width="30.140625" style="138" customWidth="1"/>
    <col min="1537" max="1537" width="24.5703125" style="138" customWidth="1"/>
    <col min="1538" max="1538" width="12.85546875" style="138" customWidth="1"/>
    <col min="1539" max="1540" width="13.85546875" style="138" customWidth="1"/>
    <col min="1541" max="1542" width="15.7109375" style="138" customWidth="1"/>
    <col min="1543" max="1543" width="16.28515625" style="138" customWidth="1"/>
    <col min="1544" max="1544" width="0" style="138" hidden="1" customWidth="1"/>
    <col min="1545" max="1545" width="17.7109375" style="138" customWidth="1"/>
    <col min="1546" max="1547" width="14.140625" style="138" customWidth="1"/>
    <col min="1548" max="1548" width="14.5703125" style="138" customWidth="1"/>
    <col min="1549" max="1549" width="13.7109375" style="138" customWidth="1"/>
    <col min="1550" max="1556" width="11" style="138" customWidth="1"/>
    <col min="1557" max="1557" width="12.7109375" style="138" customWidth="1"/>
    <col min="1558" max="1558" width="18.85546875" style="138" customWidth="1"/>
    <col min="1559" max="1559" width="14.28515625" style="138" customWidth="1"/>
    <col min="1560" max="1560" width="14.85546875" style="138" customWidth="1"/>
    <col min="1561" max="1561" width="12.140625" style="138" customWidth="1"/>
    <col min="1562" max="1562" width="13.85546875" style="138" customWidth="1"/>
    <col min="1563" max="1563" width="17.85546875" style="138" customWidth="1"/>
    <col min="1564" max="1565" width="0" style="138" hidden="1" customWidth="1"/>
    <col min="1566" max="1695" width="4.85546875" style="138" customWidth="1"/>
    <col min="1696" max="1789" width="1.42578125" style="138"/>
    <col min="1790" max="1790" width="12.5703125" style="138" customWidth="1"/>
    <col min="1791" max="1791" width="32.42578125" style="138" customWidth="1"/>
    <col min="1792" max="1792" width="30.140625" style="138" customWidth="1"/>
    <col min="1793" max="1793" width="24.5703125" style="138" customWidth="1"/>
    <col min="1794" max="1794" width="12.85546875" style="138" customWidth="1"/>
    <col min="1795" max="1796" width="13.85546875" style="138" customWidth="1"/>
    <col min="1797" max="1798" width="15.7109375" style="138" customWidth="1"/>
    <col min="1799" max="1799" width="16.28515625" style="138" customWidth="1"/>
    <col min="1800" max="1800" width="0" style="138" hidden="1" customWidth="1"/>
    <col min="1801" max="1801" width="17.7109375" style="138" customWidth="1"/>
    <col min="1802" max="1803" width="14.140625" style="138" customWidth="1"/>
    <col min="1804" max="1804" width="14.5703125" style="138" customWidth="1"/>
    <col min="1805" max="1805" width="13.7109375" style="138" customWidth="1"/>
    <col min="1806" max="1812" width="11" style="138" customWidth="1"/>
    <col min="1813" max="1813" width="12.7109375" style="138" customWidth="1"/>
    <col min="1814" max="1814" width="18.85546875" style="138" customWidth="1"/>
    <col min="1815" max="1815" width="14.28515625" style="138" customWidth="1"/>
    <col min="1816" max="1816" width="14.85546875" style="138" customWidth="1"/>
    <col min="1817" max="1817" width="12.140625" style="138" customWidth="1"/>
    <col min="1818" max="1818" width="13.85546875" style="138" customWidth="1"/>
    <col min="1819" max="1819" width="17.85546875" style="138" customWidth="1"/>
    <col min="1820" max="1821" width="0" style="138" hidden="1" customWidth="1"/>
    <col min="1822" max="1951" width="4.85546875" style="138" customWidth="1"/>
    <col min="1952" max="2045" width="1.42578125" style="138"/>
    <col min="2046" max="2046" width="12.5703125" style="138" customWidth="1"/>
    <col min="2047" max="2047" width="32.42578125" style="138" customWidth="1"/>
    <col min="2048" max="2048" width="30.140625" style="138" customWidth="1"/>
    <col min="2049" max="2049" width="24.5703125" style="138" customWidth="1"/>
    <col min="2050" max="2050" width="12.85546875" style="138" customWidth="1"/>
    <col min="2051" max="2052" width="13.85546875" style="138" customWidth="1"/>
    <col min="2053" max="2054" width="15.7109375" style="138" customWidth="1"/>
    <col min="2055" max="2055" width="16.28515625" style="138" customWidth="1"/>
    <col min="2056" max="2056" width="0" style="138" hidden="1" customWidth="1"/>
    <col min="2057" max="2057" width="17.7109375" style="138" customWidth="1"/>
    <col min="2058" max="2059" width="14.140625" style="138" customWidth="1"/>
    <col min="2060" max="2060" width="14.5703125" style="138" customWidth="1"/>
    <col min="2061" max="2061" width="13.7109375" style="138" customWidth="1"/>
    <col min="2062" max="2068" width="11" style="138" customWidth="1"/>
    <col min="2069" max="2069" width="12.7109375" style="138" customWidth="1"/>
    <col min="2070" max="2070" width="18.85546875" style="138" customWidth="1"/>
    <col min="2071" max="2071" width="14.28515625" style="138" customWidth="1"/>
    <col min="2072" max="2072" width="14.85546875" style="138" customWidth="1"/>
    <col min="2073" max="2073" width="12.140625" style="138" customWidth="1"/>
    <col min="2074" max="2074" width="13.85546875" style="138" customWidth="1"/>
    <col min="2075" max="2075" width="17.85546875" style="138" customWidth="1"/>
    <col min="2076" max="2077" width="0" style="138" hidden="1" customWidth="1"/>
    <col min="2078" max="2207" width="4.85546875" style="138" customWidth="1"/>
    <col min="2208" max="2301" width="1.42578125" style="138"/>
    <col min="2302" max="2302" width="12.5703125" style="138" customWidth="1"/>
    <col min="2303" max="2303" width="32.42578125" style="138" customWidth="1"/>
    <col min="2304" max="2304" width="30.140625" style="138" customWidth="1"/>
    <col min="2305" max="2305" width="24.5703125" style="138" customWidth="1"/>
    <col min="2306" max="2306" width="12.85546875" style="138" customWidth="1"/>
    <col min="2307" max="2308" width="13.85546875" style="138" customWidth="1"/>
    <col min="2309" max="2310" width="15.7109375" style="138" customWidth="1"/>
    <col min="2311" max="2311" width="16.28515625" style="138" customWidth="1"/>
    <col min="2312" max="2312" width="0" style="138" hidden="1" customWidth="1"/>
    <col min="2313" max="2313" width="17.7109375" style="138" customWidth="1"/>
    <col min="2314" max="2315" width="14.140625" style="138" customWidth="1"/>
    <col min="2316" max="2316" width="14.5703125" style="138" customWidth="1"/>
    <col min="2317" max="2317" width="13.7109375" style="138" customWidth="1"/>
    <col min="2318" max="2324" width="11" style="138" customWidth="1"/>
    <col min="2325" max="2325" width="12.7109375" style="138" customWidth="1"/>
    <col min="2326" max="2326" width="18.85546875" style="138" customWidth="1"/>
    <col min="2327" max="2327" width="14.28515625" style="138" customWidth="1"/>
    <col min="2328" max="2328" width="14.85546875" style="138" customWidth="1"/>
    <col min="2329" max="2329" width="12.140625" style="138" customWidth="1"/>
    <col min="2330" max="2330" width="13.85546875" style="138" customWidth="1"/>
    <col min="2331" max="2331" width="17.85546875" style="138" customWidth="1"/>
    <col min="2332" max="2333" width="0" style="138" hidden="1" customWidth="1"/>
    <col min="2334" max="2463" width="4.85546875" style="138" customWidth="1"/>
    <col min="2464" max="2557" width="1.42578125" style="138"/>
    <col min="2558" max="2558" width="12.5703125" style="138" customWidth="1"/>
    <col min="2559" max="2559" width="32.42578125" style="138" customWidth="1"/>
    <col min="2560" max="2560" width="30.140625" style="138" customWidth="1"/>
    <col min="2561" max="2561" width="24.5703125" style="138" customWidth="1"/>
    <col min="2562" max="2562" width="12.85546875" style="138" customWidth="1"/>
    <col min="2563" max="2564" width="13.85546875" style="138" customWidth="1"/>
    <col min="2565" max="2566" width="15.7109375" style="138" customWidth="1"/>
    <col min="2567" max="2567" width="16.28515625" style="138" customWidth="1"/>
    <col min="2568" max="2568" width="0" style="138" hidden="1" customWidth="1"/>
    <col min="2569" max="2569" width="17.7109375" style="138" customWidth="1"/>
    <col min="2570" max="2571" width="14.140625" style="138" customWidth="1"/>
    <col min="2572" max="2572" width="14.5703125" style="138" customWidth="1"/>
    <col min="2573" max="2573" width="13.7109375" style="138" customWidth="1"/>
    <col min="2574" max="2580" width="11" style="138" customWidth="1"/>
    <col min="2581" max="2581" width="12.7109375" style="138" customWidth="1"/>
    <col min="2582" max="2582" width="18.85546875" style="138" customWidth="1"/>
    <col min="2583" max="2583" width="14.28515625" style="138" customWidth="1"/>
    <col min="2584" max="2584" width="14.85546875" style="138" customWidth="1"/>
    <col min="2585" max="2585" width="12.140625" style="138" customWidth="1"/>
    <col min="2586" max="2586" width="13.85546875" style="138" customWidth="1"/>
    <col min="2587" max="2587" width="17.85546875" style="138" customWidth="1"/>
    <col min="2588" max="2589" width="0" style="138" hidden="1" customWidth="1"/>
    <col min="2590" max="2719" width="4.85546875" style="138" customWidth="1"/>
    <col min="2720" max="2813" width="1.42578125" style="138"/>
    <col min="2814" max="2814" width="12.5703125" style="138" customWidth="1"/>
    <col min="2815" max="2815" width="32.42578125" style="138" customWidth="1"/>
    <col min="2816" max="2816" width="30.140625" style="138" customWidth="1"/>
    <col min="2817" max="2817" width="24.5703125" style="138" customWidth="1"/>
    <col min="2818" max="2818" width="12.85546875" style="138" customWidth="1"/>
    <col min="2819" max="2820" width="13.85546875" style="138" customWidth="1"/>
    <col min="2821" max="2822" width="15.7109375" style="138" customWidth="1"/>
    <col min="2823" max="2823" width="16.28515625" style="138" customWidth="1"/>
    <col min="2824" max="2824" width="0" style="138" hidden="1" customWidth="1"/>
    <col min="2825" max="2825" width="17.7109375" style="138" customWidth="1"/>
    <col min="2826" max="2827" width="14.140625" style="138" customWidth="1"/>
    <col min="2828" max="2828" width="14.5703125" style="138" customWidth="1"/>
    <col min="2829" max="2829" width="13.7109375" style="138" customWidth="1"/>
    <col min="2830" max="2836" width="11" style="138" customWidth="1"/>
    <col min="2837" max="2837" width="12.7109375" style="138" customWidth="1"/>
    <col min="2838" max="2838" width="18.85546875" style="138" customWidth="1"/>
    <col min="2839" max="2839" width="14.28515625" style="138" customWidth="1"/>
    <col min="2840" max="2840" width="14.85546875" style="138" customWidth="1"/>
    <col min="2841" max="2841" width="12.140625" style="138" customWidth="1"/>
    <col min="2842" max="2842" width="13.85546875" style="138" customWidth="1"/>
    <col min="2843" max="2843" width="17.85546875" style="138" customWidth="1"/>
    <col min="2844" max="2845" width="0" style="138" hidden="1" customWidth="1"/>
    <col min="2846" max="2975" width="4.85546875" style="138" customWidth="1"/>
    <col min="2976" max="3069" width="1.42578125" style="138"/>
    <col min="3070" max="3070" width="12.5703125" style="138" customWidth="1"/>
    <col min="3071" max="3071" width="32.42578125" style="138" customWidth="1"/>
    <col min="3072" max="3072" width="30.140625" style="138" customWidth="1"/>
    <col min="3073" max="3073" width="24.5703125" style="138" customWidth="1"/>
    <col min="3074" max="3074" width="12.85546875" style="138" customWidth="1"/>
    <col min="3075" max="3076" width="13.85546875" style="138" customWidth="1"/>
    <col min="3077" max="3078" width="15.7109375" style="138" customWidth="1"/>
    <col min="3079" max="3079" width="16.28515625" style="138" customWidth="1"/>
    <col min="3080" max="3080" width="0" style="138" hidden="1" customWidth="1"/>
    <col min="3081" max="3081" width="17.7109375" style="138" customWidth="1"/>
    <col min="3082" max="3083" width="14.140625" style="138" customWidth="1"/>
    <col min="3084" max="3084" width="14.5703125" style="138" customWidth="1"/>
    <col min="3085" max="3085" width="13.7109375" style="138" customWidth="1"/>
    <col min="3086" max="3092" width="11" style="138" customWidth="1"/>
    <col min="3093" max="3093" width="12.7109375" style="138" customWidth="1"/>
    <col min="3094" max="3094" width="18.85546875" style="138" customWidth="1"/>
    <col min="3095" max="3095" width="14.28515625" style="138" customWidth="1"/>
    <col min="3096" max="3096" width="14.85546875" style="138" customWidth="1"/>
    <col min="3097" max="3097" width="12.140625" style="138" customWidth="1"/>
    <col min="3098" max="3098" width="13.85546875" style="138" customWidth="1"/>
    <col min="3099" max="3099" width="17.85546875" style="138" customWidth="1"/>
    <col min="3100" max="3101" width="0" style="138" hidden="1" customWidth="1"/>
    <col min="3102" max="3231" width="4.85546875" style="138" customWidth="1"/>
    <col min="3232" max="3325" width="1.42578125" style="138"/>
    <col min="3326" max="3326" width="12.5703125" style="138" customWidth="1"/>
    <col min="3327" max="3327" width="32.42578125" style="138" customWidth="1"/>
    <col min="3328" max="3328" width="30.140625" style="138" customWidth="1"/>
    <col min="3329" max="3329" width="24.5703125" style="138" customWidth="1"/>
    <col min="3330" max="3330" width="12.85546875" style="138" customWidth="1"/>
    <col min="3331" max="3332" width="13.85546875" style="138" customWidth="1"/>
    <col min="3333" max="3334" width="15.7109375" style="138" customWidth="1"/>
    <col min="3335" max="3335" width="16.28515625" style="138" customWidth="1"/>
    <col min="3336" max="3336" width="0" style="138" hidden="1" customWidth="1"/>
    <col min="3337" max="3337" width="17.7109375" style="138" customWidth="1"/>
    <col min="3338" max="3339" width="14.140625" style="138" customWidth="1"/>
    <col min="3340" max="3340" width="14.5703125" style="138" customWidth="1"/>
    <col min="3341" max="3341" width="13.7109375" style="138" customWidth="1"/>
    <col min="3342" max="3348" width="11" style="138" customWidth="1"/>
    <col min="3349" max="3349" width="12.7109375" style="138" customWidth="1"/>
    <col min="3350" max="3350" width="18.85546875" style="138" customWidth="1"/>
    <col min="3351" max="3351" width="14.28515625" style="138" customWidth="1"/>
    <col min="3352" max="3352" width="14.85546875" style="138" customWidth="1"/>
    <col min="3353" max="3353" width="12.140625" style="138" customWidth="1"/>
    <col min="3354" max="3354" width="13.85546875" style="138" customWidth="1"/>
    <col min="3355" max="3355" width="17.85546875" style="138" customWidth="1"/>
    <col min="3356" max="3357" width="0" style="138" hidden="1" customWidth="1"/>
    <col min="3358" max="3487" width="4.85546875" style="138" customWidth="1"/>
    <col min="3488" max="3581" width="1.42578125" style="138"/>
    <col min="3582" max="3582" width="12.5703125" style="138" customWidth="1"/>
    <col min="3583" max="3583" width="32.42578125" style="138" customWidth="1"/>
    <col min="3584" max="3584" width="30.140625" style="138" customWidth="1"/>
    <col min="3585" max="3585" width="24.5703125" style="138" customWidth="1"/>
    <col min="3586" max="3586" width="12.85546875" style="138" customWidth="1"/>
    <col min="3587" max="3588" width="13.85546875" style="138" customWidth="1"/>
    <col min="3589" max="3590" width="15.7109375" style="138" customWidth="1"/>
    <col min="3591" max="3591" width="16.28515625" style="138" customWidth="1"/>
    <col min="3592" max="3592" width="0" style="138" hidden="1" customWidth="1"/>
    <col min="3593" max="3593" width="17.7109375" style="138" customWidth="1"/>
    <col min="3594" max="3595" width="14.140625" style="138" customWidth="1"/>
    <col min="3596" max="3596" width="14.5703125" style="138" customWidth="1"/>
    <col min="3597" max="3597" width="13.7109375" style="138" customWidth="1"/>
    <col min="3598" max="3604" width="11" style="138" customWidth="1"/>
    <col min="3605" max="3605" width="12.7109375" style="138" customWidth="1"/>
    <col min="3606" max="3606" width="18.85546875" style="138" customWidth="1"/>
    <col min="3607" max="3607" width="14.28515625" style="138" customWidth="1"/>
    <col min="3608" max="3608" width="14.85546875" style="138" customWidth="1"/>
    <col min="3609" max="3609" width="12.140625" style="138" customWidth="1"/>
    <col min="3610" max="3610" width="13.85546875" style="138" customWidth="1"/>
    <col min="3611" max="3611" width="17.85546875" style="138" customWidth="1"/>
    <col min="3612" max="3613" width="0" style="138" hidden="1" customWidth="1"/>
    <col min="3614" max="3743" width="4.85546875" style="138" customWidth="1"/>
    <col min="3744" max="3837" width="1.42578125" style="138"/>
    <col min="3838" max="3838" width="12.5703125" style="138" customWidth="1"/>
    <col min="3839" max="3839" width="32.42578125" style="138" customWidth="1"/>
    <col min="3840" max="3840" width="30.140625" style="138" customWidth="1"/>
    <col min="3841" max="3841" width="24.5703125" style="138" customWidth="1"/>
    <col min="3842" max="3842" width="12.85546875" style="138" customWidth="1"/>
    <col min="3843" max="3844" width="13.85546875" style="138" customWidth="1"/>
    <col min="3845" max="3846" width="15.7109375" style="138" customWidth="1"/>
    <col min="3847" max="3847" width="16.28515625" style="138" customWidth="1"/>
    <col min="3848" max="3848" width="0" style="138" hidden="1" customWidth="1"/>
    <col min="3849" max="3849" width="17.7109375" style="138" customWidth="1"/>
    <col min="3850" max="3851" width="14.140625" style="138" customWidth="1"/>
    <col min="3852" max="3852" width="14.5703125" style="138" customWidth="1"/>
    <col min="3853" max="3853" width="13.7109375" style="138" customWidth="1"/>
    <col min="3854" max="3860" width="11" style="138" customWidth="1"/>
    <col min="3861" max="3861" width="12.7109375" style="138" customWidth="1"/>
    <col min="3862" max="3862" width="18.85546875" style="138" customWidth="1"/>
    <col min="3863" max="3863" width="14.28515625" style="138" customWidth="1"/>
    <col min="3864" max="3864" width="14.85546875" style="138" customWidth="1"/>
    <col min="3865" max="3865" width="12.140625" style="138" customWidth="1"/>
    <col min="3866" max="3866" width="13.85546875" style="138" customWidth="1"/>
    <col min="3867" max="3867" width="17.85546875" style="138" customWidth="1"/>
    <col min="3868" max="3869" width="0" style="138" hidden="1" customWidth="1"/>
    <col min="3870" max="3999" width="4.85546875" style="138" customWidth="1"/>
    <col min="4000" max="4093" width="1.42578125" style="138"/>
    <col min="4094" max="4094" width="12.5703125" style="138" customWidth="1"/>
    <col min="4095" max="4095" width="32.42578125" style="138" customWidth="1"/>
    <col min="4096" max="4096" width="30.140625" style="138" customWidth="1"/>
    <col min="4097" max="4097" width="24.5703125" style="138" customWidth="1"/>
    <col min="4098" max="4098" width="12.85546875" style="138" customWidth="1"/>
    <col min="4099" max="4100" width="13.85546875" style="138" customWidth="1"/>
    <col min="4101" max="4102" width="15.7109375" style="138" customWidth="1"/>
    <col min="4103" max="4103" width="16.28515625" style="138" customWidth="1"/>
    <col min="4104" max="4104" width="0" style="138" hidden="1" customWidth="1"/>
    <col min="4105" max="4105" width="17.7109375" style="138" customWidth="1"/>
    <col min="4106" max="4107" width="14.140625" style="138" customWidth="1"/>
    <col min="4108" max="4108" width="14.5703125" style="138" customWidth="1"/>
    <col min="4109" max="4109" width="13.7109375" style="138" customWidth="1"/>
    <col min="4110" max="4116" width="11" style="138" customWidth="1"/>
    <col min="4117" max="4117" width="12.7109375" style="138" customWidth="1"/>
    <col min="4118" max="4118" width="18.85546875" style="138" customWidth="1"/>
    <col min="4119" max="4119" width="14.28515625" style="138" customWidth="1"/>
    <col min="4120" max="4120" width="14.85546875" style="138" customWidth="1"/>
    <col min="4121" max="4121" width="12.140625" style="138" customWidth="1"/>
    <col min="4122" max="4122" width="13.85546875" style="138" customWidth="1"/>
    <col min="4123" max="4123" width="17.85546875" style="138" customWidth="1"/>
    <col min="4124" max="4125" width="0" style="138" hidden="1" customWidth="1"/>
    <col min="4126" max="4255" width="4.85546875" style="138" customWidth="1"/>
    <col min="4256" max="4349" width="1.42578125" style="138"/>
    <col min="4350" max="4350" width="12.5703125" style="138" customWidth="1"/>
    <col min="4351" max="4351" width="32.42578125" style="138" customWidth="1"/>
    <col min="4352" max="4352" width="30.140625" style="138" customWidth="1"/>
    <col min="4353" max="4353" width="24.5703125" style="138" customWidth="1"/>
    <col min="4354" max="4354" width="12.85546875" style="138" customWidth="1"/>
    <col min="4355" max="4356" width="13.85546875" style="138" customWidth="1"/>
    <col min="4357" max="4358" width="15.7109375" style="138" customWidth="1"/>
    <col min="4359" max="4359" width="16.28515625" style="138" customWidth="1"/>
    <col min="4360" max="4360" width="0" style="138" hidden="1" customWidth="1"/>
    <col min="4361" max="4361" width="17.7109375" style="138" customWidth="1"/>
    <col min="4362" max="4363" width="14.140625" style="138" customWidth="1"/>
    <col min="4364" max="4364" width="14.5703125" style="138" customWidth="1"/>
    <col min="4365" max="4365" width="13.7109375" style="138" customWidth="1"/>
    <col min="4366" max="4372" width="11" style="138" customWidth="1"/>
    <col min="4373" max="4373" width="12.7109375" style="138" customWidth="1"/>
    <col min="4374" max="4374" width="18.85546875" style="138" customWidth="1"/>
    <col min="4375" max="4375" width="14.28515625" style="138" customWidth="1"/>
    <col min="4376" max="4376" width="14.85546875" style="138" customWidth="1"/>
    <col min="4377" max="4377" width="12.140625" style="138" customWidth="1"/>
    <col min="4378" max="4378" width="13.85546875" style="138" customWidth="1"/>
    <col min="4379" max="4379" width="17.85546875" style="138" customWidth="1"/>
    <col min="4380" max="4381" width="0" style="138" hidden="1" customWidth="1"/>
    <col min="4382" max="4511" width="4.85546875" style="138" customWidth="1"/>
    <col min="4512" max="4605" width="1.42578125" style="138"/>
    <col min="4606" max="4606" width="12.5703125" style="138" customWidth="1"/>
    <col min="4607" max="4607" width="32.42578125" style="138" customWidth="1"/>
    <col min="4608" max="4608" width="30.140625" style="138" customWidth="1"/>
    <col min="4609" max="4609" width="24.5703125" style="138" customWidth="1"/>
    <col min="4610" max="4610" width="12.85546875" style="138" customWidth="1"/>
    <col min="4611" max="4612" width="13.85546875" style="138" customWidth="1"/>
    <col min="4613" max="4614" width="15.7109375" style="138" customWidth="1"/>
    <col min="4615" max="4615" width="16.28515625" style="138" customWidth="1"/>
    <col min="4616" max="4616" width="0" style="138" hidden="1" customWidth="1"/>
    <col min="4617" max="4617" width="17.7109375" style="138" customWidth="1"/>
    <col min="4618" max="4619" width="14.140625" style="138" customWidth="1"/>
    <col min="4620" max="4620" width="14.5703125" style="138" customWidth="1"/>
    <col min="4621" max="4621" width="13.7109375" style="138" customWidth="1"/>
    <col min="4622" max="4628" width="11" style="138" customWidth="1"/>
    <col min="4629" max="4629" width="12.7109375" style="138" customWidth="1"/>
    <col min="4630" max="4630" width="18.85546875" style="138" customWidth="1"/>
    <col min="4631" max="4631" width="14.28515625" style="138" customWidth="1"/>
    <col min="4632" max="4632" width="14.85546875" style="138" customWidth="1"/>
    <col min="4633" max="4633" width="12.140625" style="138" customWidth="1"/>
    <col min="4634" max="4634" width="13.85546875" style="138" customWidth="1"/>
    <col min="4635" max="4635" width="17.85546875" style="138" customWidth="1"/>
    <col min="4636" max="4637" width="0" style="138" hidden="1" customWidth="1"/>
    <col min="4638" max="4767" width="4.85546875" style="138" customWidth="1"/>
    <col min="4768" max="4861" width="1.42578125" style="138"/>
    <col min="4862" max="4862" width="12.5703125" style="138" customWidth="1"/>
    <col min="4863" max="4863" width="32.42578125" style="138" customWidth="1"/>
    <col min="4864" max="4864" width="30.140625" style="138" customWidth="1"/>
    <col min="4865" max="4865" width="24.5703125" style="138" customWidth="1"/>
    <col min="4866" max="4866" width="12.85546875" style="138" customWidth="1"/>
    <col min="4867" max="4868" width="13.85546875" style="138" customWidth="1"/>
    <col min="4869" max="4870" width="15.7109375" style="138" customWidth="1"/>
    <col min="4871" max="4871" width="16.28515625" style="138" customWidth="1"/>
    <col min="4872" max="4872" width="0" style="138" hidden="1" customWidth="1"/>
    <col min="4873" max="4873" width="17.7109375" style="138" customWidth="1"/>
    <col min="4874" max="4875" width="14.140625" style="138" customWidth="1"/>
    <col min="4876" max="4876" width="14.5703125" style="138" customWidth="1"/>
    <col min="4877" max="4877" width="13.7109375" style="138" customWidth="1"/>
    <col min="4878" max="4884" width="11" style="138" customWidth="1"/>
    <col min="4885" max="4885" width="12.7109375" style="138" customWidth="1"/>
    <col min="4886" max="4886" width="18.85546875" style="138" customWidth="1"/>
    <col min="4887" max="4887" width="14.28515625" style="138" customWidth="1"/>
    <col min="4888" max="4888" width="14.85546875" style="138" customWidth="1"/>
    <col min="4889" max="4889" width="12.140625" style="138" customWidth="1"/>
    <col min="4890" max="4890" width="13.85546875" style="138" customWidth="1"/>
    <col min="4891" max="4891" width="17.85546875" style="138" customWidth="1"/>
    <col min="4892" max="4893" width="0" style="138" hidden="1" customWidth="1"/>
    <col min="4894" max="5023" width="4.85546875" style="138" customWidth="1"/>
    <col min="5024" max="5117" width="1.42578125" style="138"/>
    <col min="5118" max="5118" width="12.5703125" style="138" customWidth="1"/>
    <col min="5119" max="5119" width="32.42578125" style="138" customWidth="1"/>
    <col min="5120" max="5120" width="30.140625" style="138" customWidth="1"/>
    <col min="5121" max="5121" width="24.5703125" style="138" customWidth="1"/>
    <col min="5122" max="5122" width="12.85546875" style="138" customWidth="1"/>
    <col min="5123" max="5124" width="13.85546875" style="138" customWidth="1"/>
    <col min="5125" max="5126" width="15.7109375" style="138" customWidth="1"/>
    <col min="5127" max="5127" width="16.28515625" style="138" customWidth="1"/>
    <col min="5128" max="5128" width="0" style="138" hidden="1" customWidth="1"/>
    <col min="5129" max="5129" width="17.7109375" style="138" customWidth="1"/>
    <col min="5130" max="5131" width="14.140625" style="138" customWidth="1"/>
    <col min="5132" max="5132" width="14.5703125" style="138" customWidth="1"/>
    <col min="5133" max="5133" width="13.7109375" style="138" customWidth="1"/>
    <col min="5134" max="5140" width="11" style="138" customWidth="1"/>
    <col min="5141" max="5141" width="12.7109375" style="138" customWidth="1"/>
    <col min="5142" max="5142" width="18.85546875" style="138" customWidth="1"/>
    <col min="5143" max="5143" width="14.28515625" style="138" customWidth="1"/>
    <col min="5144" max="5144" width="14.85546875" style="138" customWidth="1"/>
    <col min="5145" max="5145" width="12.140625" style="138" customWidth="1"/>
    <col min="5146" max="5146" width="13.85546875" style="138" customWidth="1"/>
    <col min="5147" max="5147" width="17.85546875" style="138" customWidth="1"/>
    <col min="5148" max="5149" width="0" style="138" hidden="1" customWidth="1"/>
    <col min="5150" max="5279" width="4.85546875" style="138" customWidth="1"/>
    <col min="5280" max="5373" width="1.42578125" style="138"/>
    <col min="5374" max="5374" width="12.5703125" style="138" customWidth="1"/>
    <col min="5375" max="5375" width="32.42578125" style="138" customWidth="1"/>
    <col min="5376" max="5376" width="30.140625" style="138" customWidth="1"/>
    <col min="5377" max="5377" width="24.5703125" style="138" customWidth="1"/>
    <col min="5378" max="5378" width="12.85546875" style="138" customWidth="1"/>
    <col min="5379" max="5380" width="13.85546875" style="138" customWidth="1"/>
    <col min="5381" max="5382" width="15.7109375" style="138" customWidth="1"/>
    <col min="5383" max="5383" width="16.28515625" style="138" customWidth="1"/>
    <col min="5384" max="5384" width="0" style="138" hidden="1" customWidth="1"/>
    <col min="5385" max="5385" width="17.7109375" style="138" customWidth="1"/>
    <col min="5386" max="5387" width="14.140625" style="138" customWidth="1"/>
    <col min="5388" max="5388" width="14.5703125" style="138" customWidth="1"/>
    <col min="5389" max="5389" width="13.7109375" style="138" customWidth="1"/>
    <col min="5390" max="5396" width="11" style="138" customWidth="1"/>
    <col min="5397" max="5397" width="12.7109375" style="138" customWidth="1"/>
    <col min="5398" max="5398" width="18.85546875" style="138" customWidth="1"/>
    <col min="5399" max="5399" width="14.28515625" style="138" customWidth="1"/>
    <col min="5400" max="5400" width="14.85546875" style="138" customWidth="1"/>
    <col min="5401" max="5401" width="12.140625" style="138" customWidth="1"/>
    <col min="5402" max="5402" width="13.85546875" style="138" customWidth="1"/>
    <col min="5403" max="5403" width="17.85546875" style="138" customWidth="1"/>
    <col min="5404" max="5405" width="0" style="138" hidden="1" customWidth="1"/>
    <col min="5406" max="5535" width="4.85546875" style="138" customWidth="1"/>
    <col min="5536" max="5629" width="1.42578125" style="138"/>
    <col min="5630" max="5630" width="12.5703125" style="138" customWidth="1"/>
    <col min="5631" max="5631" width="32.42578125" style="138" customWidth="1"/>
    <col min="5632" max="5632" width="30.140625" style="138" customWidth="1"/>
    <col min="5633" max="5633" width="24.5703125" style="138" customWidth="1"/>
    <col min="5634" max="5634" width="12.85546875" style="138" customWidth="1"/>
    <col min="5635" max="5636" width="13.85546875" style="138" customWidth="1"/>
    <col min="5637" max="5638" width="15.7109375" style="138" customWidth="1"/>
    <col min="5639" max="5639" width="16.28515625" style="138" customWidth="1"/>
    <col min="5640" max="5640" width="0" style="138" hidden="1" customWidth="1"/>
    <col min="5641" max="5641" width="17.7109375" style="138" customWidth="1"/>
    <col min="5642" max="5643" width="14.140625" style="138" customWidth="1"/>
    <col min="5644" max="5644" width="14.5703125" style="138" customWidth="1"/>
    <col min="5645" max="5645" width="13.7109375" style="138" customWidth="1"/>
    <col min="5646" max="5652" width="11" style="138" customWidth="1"/>
    <col min="5653" max="5653" width="12.7109375" style="138" customWidth="1"/>
    <col min="5654" max="5654" width="18.85546875" style="138" customWidth="1"/>
    <col min="5655" max="5655" width="14.28515625" style="138" customWidth="1"/>
    <col min="5656" max="5656" width="14.85546875" style="138" customWidth="1"/>
    <col min="5657" max="5657" width="12.140625" style="138" customWidth="1"/>
    <col min="5658" max="5658" width="13.85546875" style="138" customWidth="1"/>
    <col min="5659" max="5659" width="17.85546875" style="138" customWidth="1"/>
    <col min="5660" max="5661" width="0" style="138" hidden="1" customWidth="1"/>
    <col min="5662" max="5791" width="4.85546875" style="138" customWidth="1"/>
    <col min="5792" max="5885" width="1.42578125" style="138"/>
    <col min="5886" max="5886" width="12.5703125" style="138" customWidth="1"/>
    <col min="5887" max="5887" width="32.42578125" style="138" customWidth="1"/>
    <col min="5888" max="5888" width="30.140625" style="138" customWidth="1"/>
    <col min="5889" max="5889" width="24.5703125" style="138" customWidth="1"/>
    <col min="5890" max="5890" width="12.85546875" style="138" customWidth="1"/>
    <col min="5891" max="5892" width="13.85546875" style="138" customWidth="1"/>
    <col min="5893" max="5894" width="15.7109375" style="138" customWidth="1"/>
    <col min="5895" max="5895" width="16.28515625" style="138" customWidth="1"/>
    <col min="5896" max="5896" width="0" style="138" hidden="1" customWidth="1"/>
    <col min="5897" max="5897" width="17.7109375" style="138" customWidth="1"/>
    <col min="5898" max="5899" width="14.140625" style="138" customWidth="1"/>
    <col min="5900" max="5900" width="14.5703125" style="138" customWidth="1"/>
    <col min="5901" max="5901" width="13.7109375" style="138" customWidth="1"/>
    <col min="5902" max="5908" width="11" style="138" customWidth="1"/>
    <col min="5909" max="5909" width="12.7109375" style="138" customWidth="1"/>
    <col min="5910" max="5910" width="18.85546875" style="138" customWidth="1"/>
    <col min="5911" max="5911" width="14.28515625" style="138" customWidth="1"/>
    <col min="5912" max="5912" width="14.85546875" style="138" customWidth="1"/>
    <col min="5913" max="5913" width="12.140625" style="138" customWidth="1"/>
    <col min="5914" max="5914" width="13.85546875" style="138" customWidth="1"/>
    <col min="5915" max="5915" width="17.85546875" style="138" customWidth="1"/>
    <col min="5916" max="5917" width="0" style="138" hidden="1" customWidth="1"/>
    <col min="5918" max="6047" width="4.85546875" style="138" customWidth="1"/>
    <col min="6048" max="6141" width="1.42578125" style="138"/>
    <col min="6142" max="6142" width="12.5703125" style="138" customWidth="1"/>
    <col min="6143" max="6143" width="32.42578125" style="138" customWidth="1"/>
    <col min="6144" max="6144" width="30.140625" style="138" customWidth="1"/>
    <col min="6145" max="6145" width="24.5703125" style="138" customWidth="1"/>
    <col min="6146" max="6146" width="12.85546875" style="138" customWidth="1"/>
    <col min="6147" max="6148" width="13.85546875" style="138" customWidth="1"/>
    <col min="6149" max="6150" width="15.7109375" style="138" customWidth="1"/>
    <col min="6151" max="6151" width="16.28515625" style="138" customWidth="1"/>
    <col min="6152" max="6152" width="0" style="138" hidden="1" customWidth="1"/>
    <col min="6153" max="6153" width="17.7109375" style="138" customWidth="1"/>
    <col min="6154" max="6155" width="14.140625" style="138" customWidth="1"/>
    <col min="6156" max="6156" width="14.5703125" style="138" customWidth="1"/>
    <col min="6157" max="6157" width="13.7109375" style="138" customWidth="1"/>
    <col min="6158" max="6164" width="11" style="138" customWidth="1"/>
    <col min="6165" max="6165" width="12.7109375" style="138" customWidth="1"/>
    <col min="6166" max="6166" width="18.85546875" style="138" customWidth="1"/>
    <col min="6167" max="6167" width="14.28515625" style="138" customWidth="1"/>
    <col min="6168" max="6168" width="14.85546875" style="138" customWidth="1"/>
    <col min="6169" max="6169" width="12.140625" style="138" customWidth="1"/>
    <col min="6170" max="6170" width="13.85546875" style="138" customWidth="1"/>
    <col min="6171" max="6171" width="17.85546875" style="138" customWidth="1"/>
    <col min="6172" max="6173" width="0" style="138" hidden="1" customWidth="1"/>
    <col min="6174" max="6303" width="4.85546875" style="138" customWidth="1"/>
    <col min="6304" max="6397" width="1.42578125" style="138"/>
    <col min="6398" max="6398" width="12.5703125" style="138" customWidth="1"/>
    <col min="6399" max="6399" width="32.42578125" style="138" customWidth="1"/>
    <col min="6400" max="6400" width="30.140625" style="138" customWidth="1"/>
    <col min="6401" max="6401" width="24.5703125" style="138" customWidth="1"/>
    <col min="6402" max="6402" width="12.85546875" style="138" customWidth="1"/>
    <col min="6403" max="6404" width="13.85546875" style="138" customWidth="1"/>
    <col min="6405" max="6406" width="15.7109375" style="138" customWidth="1"/>
    <col min="6407" max="6407" width="16.28515625" style="138" customWidth="1"/>
    <col min="6408" max="6408" width="0" style="138" hidden="1" customWidth="1"/>
    <col min="6409" max="6409" width="17.7109375" style="138" customWidth="1"/>
    <col min="6410" max="6411" width="14.140625" style="138" customWidth="1"/>
    <col min="6412" max="6412" width="14.5703125" style="138" customWidth="1"/>
    <col min="6413" max="6413" width="13.7109375" style="138" customWidth="1"/>
    <col min="6414" max="6420" width="11" style="138" customWidth="1"/>
    <col min="6421" max="6421" width="12.7109375" style="138" customWidth="1"/>
    <col min="6422" max="6422" width="18.85546875" style="138" customWidth="1"/>
    <col min="6423" max="6423" width="14.28515625" style="138" customWidth="1"/>
    <col min="6424" max="6424" width="14.85546875" style="138" customWidth="1"/>
    <col min="6425" max="6425" width="12.140625" style="138" customWidth="1"/>
    <col min="6426" max="6426" width="13.85546875" style="138" customWidth="1"/>
    <col min="6427" max="6427" width="17.85546875" style="138" customWidth="1"/>
    <col min="6428" max="6429" width="0" style="138" hidden="1" customWidth="1"/>
    <col min="6430" max="6559" width="4.85546875" style="138" customWidth="1"/>
    <col min="6560" max="6653" width="1.42578125" style="138"/>
    <col min="6654" max="6654" width="12.5703125" style="138" customWidth="1"/>
    <col min="6655" max="6655" width="32.42578125" style="138" customWidth="1"/>
    <col min="6656" max="6656" width="30.140625" style="138" customWidth="1"/>
    <col min="6657" max="6657" width="24.5703125" style="138" customWidth="1"/>
    <col min="6658" max="6658" width="12.85546875" style="138" customWidth="1"/>
    <col min="6659" max="6660" width="13.85546875" style="138" customWidth="1"/>
    <col min="6661" max="6662" width="15.7109375" style="138" customWidth="1"/>
    <col min="6663" max="6663" width="16.28515625" style="138" customWidth="1"/>
    <col min="6664" max="6664" width="0" style="138" hidden="1" customWidth="1"/>
    <col min="6665" max="6665" width="17.7109375" style="138" customWidth="1"/>
    <col min="6666" max="6667" width="14.140625" style="138" customWidth="1"/>
    <col min="6668" max="6668" width="14.5703125" style="138" customWidth="1"/>
    <col min="6669" max="6669" width="13.7109375" style="138" customWidth="1"/>
    <col min="6670" max="6676" width="11" style="138" customWidth="1"/>
    <col min="6677" max="6677" width="12.7109375" style="138" customWidth="1"/>
    <col min="6678" max="6678" width="18.85546875" style="138" customWidth="1"/>
    <col min="6679" max="6679" width="14.28515625" style="138" customWidth="1"/>
    <col min="6680" max="6680" width="14.85546875" style="138" customWidth="1"/>
    <col min="6681" max="6681" width="12.140625" style="138" customWidth="1"/>
    <col min="6682" max="6682" width="13.85546875" style="138" customWidth="1"/>
    <col min="6683" max="6683" width="17.85546875" style="138" customWidth="1"/>
    <col min="6684" max="6685" width="0" style="138" hidden="1" customWidth="1"/>
    <col min="6686" max="6815" width="4.85546875" style="138" customWidth="1"/>
    <col min="6816" max="6909" width="1.42578125" style="138"/>
    <col min="6910" max="6910" width="12.5703125" style="138" customWidth="1"/>
    <col min="6911" max="6911" width="32.42578125" style="138" customWidth="1"/>
    <col min="6912" max="6912" width="30.140625" style="138" customWidth="1"/>
    <col min="6913" max="6913" width="24.5703125" style="138" customWidth="1"/>
    <col min="6914" max="6914" width="12.85546875" style="138" customWidth="1"/>
    <col min="6915" max="6916" width="13.85546875" style="138" customWidth="1"/>
    <col min="6917" max="6918" width="15.7109375" style="138" customWidth="1"/>
    <col min="6919" max="6919" width="16.28515625" style="138" customWidth="1"/>
    <col min="6920" max="6920" width="0" style="138" hidden="1" customWidth="1"/>
    <col min="6921" max="6921" width="17.7109375" style="138" customWidth="1"/>
    <col min="6922" max="6923" width="14.140625" style="138" customWidth="1"/>
    <col min="6924" max="6924" width="14.5703125" style="138" customWidth="1"/>
    <col min="6925" max="6925" width="13.7109375" style="138" customWidth="1"/>
    <col min="6926" max="6932" width="11" style="138" customWidth="1"/>
    <col min="6933" max="6933" width="12.7109375" style="138" customWidth="1"/>
    <col min="6934" max="6934" width="18.85546875" style="138" customWidth="1"/>
    <col min="6935" max="6935" width="14.28515625" style="138" customWidth="1"/>
    <col min="6936" max="6936" width="14.85546875" style="138" customWidth="1"/>
    <col min="6937" max="6937" width="12.140625" style="138" customWidth="1"/>
    <col min="6938" max="6938" width="13.85546875" style="138" customWidth="1"/>
    <col min="6939" max="6939" width="17.85546875" style="138" customWidth="1"/>
    <col min="6940" max="6941" width="0" style="138" hidden="1" customWidth="1"/>
    <col min="6942" max="7071" width="4.85546875" style="138" customWidth="1"/>
    <col min="7072" max="7165" width="1.42578125" style="138"/>
    <col min="7166" max="7166" width="12.5703125" style="138" customWidth="1"/>
    <col min="7167" max="7167" width="32.42578125" style="138" customWidth="1"/>
    <col min="7168" max="7168" width="30.140625" style="138" customWidth="1"/>
    <col min="7169" max="7169" width="24.5703125" style="138" customWidth="1"/>
    <col min="7170" max="7170" width="12.85546875" style="138" customWidth="1"/>
    <col min="7171" max="7172" width="13.85546875" style="138" customWidth="1"/>
    <col min="7173" max="7174" width="15.7109375" style="138" customWidth="1"/>
    <col min="7175" max="7175" width="16.28515625" style="138" customWidth="1"/>
    <col min="7176" max="7176" width="0" style="138" hidden="1" customWidth="1"/>
    <col min="7177" max="7177" width="17.7109375" style="138" customWidth="1"/>
    <col min="7178" max="7179" width="14.140625" style="138" customWidth="1"/>
    <col min="7180" max="7180" width="14.5703125" style="138" customWidth="1"/>
    <col min="7181" max="7181" width="13.7109375" style="138" customWidth="1"/>
    <col min="7182" max="7188" width="11" style="138" customWidth="1"/>
    <col min="7189" max="7189" width="12.7109375" style="138" customWidth="1"/>
    <col min="7190" max="7190" width="18.85546875" style="138" customWidth="1"/>
    <col min="7191" max="7191" width="14.28515625" style="138" customWidth="1"/>
    <col min="7192" max="7192" width="14.85546875" style="138" customWidth="1"/>
    <col min="7193" max="7193" width="12.140625" style="138" customWidth="1"/>
    <col min="7194" max="7194" width="13.85546875" style="138" customWidth="1"/>
    <col min="7195" max="7195" width="17.85546875" style="138" customWidth="1"/>
    <col min="7196" max="7197" width="0" style="138" hidden="1" customWidth="1"/>
    <col min="7198" max="7327" width="4.85546875" style="138" customWidth="1"/>
    <col min="7328" max="7421" width="1.42578125" style="138"/>
    <col min="7422" max="7422" width="12.5703125" style="138" customWidth="1"/>
    <col min="7423" max="7423" width="32.42578125" style="138" customWidth="1"/>
    <col min="7424" max="7424" width="30.140625" style="138" customWidth="1"/>
    <col min="7425" max="7425" width="24.5703125" style="138" customWidth="1"/>
    <col min="7426" max="7426" width="12.85546875" style="138" customWidth="1"/>
    <col min="7427" max="7428" width="13.85546875" style="138" customWidth="1"/>
    <col min="7429" max="7430" width="15.7109375" style="138" customWidth="1"/>
    <col min="7431" max="7431" width="16.28515625" style="138" customWidth="1"/>
    <col min="7432" max="7432" width="0" style="138" hidden="1" customWidth="1"/>
    <col min="7433" max="7433" width="17.7109375" style="138" customWidth="1"/>
    <col min="7434" max="7435" width="14.140625" style="138" customWidth="1"/>
    <col min="7436" max="7436" width="14.5703125" style="138" customWidth="1"/>
    <col min="7437" max="7437" width="13.7109375" style="138" customWidth="1"/>
    <col min="7438" max="7444" width="11" style="138" customWidth="1"/>
    <col min="7445" max="7445" width="12.7109375" style="138" customWidth="1"/>
    <col min="7446" max="7446" width="18.85546875" style="138" customWidth="1"/>
    <col min="7447" max="7447" width="14.28515625" style="138" customWidth="1"/>
    <col min="7448" max="7448" width="14.85546875" style="138" customWidth="1"/>
    <col min="7449" max="7449" width="12.140625" style="138" customWidth="1"/>
    <col min="7450" max="7450" width="13.85546875" style="138" customWidth="1"/>
    <col min="7451" max="7451" width="17.85546875" style="138" customWidth="1"/>
    <col min="7452" max="7453" width="0" style="138" hidden="1" customWidth="1"/>
    <col min="7454" max="7583" width="4.85546875" style="138" customWidth="1"/>
    <col min="7584" max="7677" width="1.42578125" style="138"/>
    <col min="7678" max="7678" width="12.5703125" style="138" customWidth="1"/>
    <col min="7679" max="7679" width="32.42578125" style="138" customWidth="1"/>
    <col min="7680" max="7680" width="30.140625" style="138" customWidth="1"/>
    <col min="7681" max="7681" width="24.5703125" style="138" customWidth="1"/>
    <col min="7682" max="7682" width="12.85546875" style="138" customWidth="1"/>
    <col min="7683" max="7684" width="13.85546875" style="138" customWidth="1"/>
    <col min="7685" max="7686" width="15.7109375" style="138" customWidth="1"/>
    <col min="7687" max="7687" width="16.28515625" style="138" customWidth="1"/>
    <col min="7688" max="7688" width="0" style="138" hidden="1" customWidth="1"/>
    <col min="7689" max="7689" width="17.7109375" style="138" customWidth="1"/>
    <col min="7690" max="7691" width="14.140625" style="138" customWidth="1"/>
    <col min="7692" max="7692" width="14.5703125" style="138" customWidth="1"/>
    <col min="7693" max="7693" width="13.7109375" style="138" customWidth="1"/>
    <col min="7694" max="7700" width="11" style="138" customWidth="1"/>
    <col min="7701" max="7701" width="12.7109375" style="138" customWidth="1"/>
    <col min="7702" max="7702" width="18.85546875" style="138" customWidth="1"/>
    <col min="7703" max="7703" width="14.28515625" style="138" customWidth="1"/>
    <col min="7704" max="7704" width="14.85546875" style="138" customWidth="1"/>
    <col min="7705" max="7705" width="12.140625" style="138" customWidth="1"/>
    <col min="7706" max="7706" width="13.85546875" style="138" customWidth="1"/>
    <col min="7707" max="7707" width="17.85546875" style="138" customWidth="1"/>
    <col min="7708" max="7709" width="0" style="138" hidden="1" customWidth="1"/>
    <col min="7710" max="7839" width="4.85546875" style="138" customWidth="1"/>
    <col min="7840" max="7933" width="1.42578125" style="138"/>
    <col min="7934" max="7934" width="12.5703125" style="138" customWidth="1"/>
    <col min="7935" max="7935" width="32.42578125" style="138" customWidth="1"/>
    <col min="7936" max="7936" width="30.140625" style="138" customWidth="1"/>
    <col min="7937" max="7937" width="24.5703125" style="138" customWidth="1"/>
    <col min="7938" max="7938" width="12.85546875" style="138" customWidth="1"/>
    <col min="7939" max="7940" width="13.85546875" style="138" customWidth="1"/>
    <col min="7941" max="7942" width="15.7109375" style="138" customWidth="1"/>
    <col min="7943" max="7943" width="16.28515625" style="138" customWidth="1"/>
    <col min="7944" max="7944" width="0" style="138" hidden="1" customWidth="1"/>
    <col min="7945" max="7945" width="17.7109375" style="138" customWidth="1"/>
    <col min="7946" max="7947" width="14.140625" style="138" customWidth="1"/>
    <col min="7948" max="7948" width="14.5703125" style="138" customWidth="1"/>
    <col min="7949" max="7949" width="13.7109375" style="138" customWidth="1"/>
    <col min="7950" max="7956" width="11" style="138" customWidth="1"/>
    <col min="7957" max="7957" width="12.7109375" style="138" customWidth="1"/>
    <col min="7958" max="7958" width="18.85546875" style="138" customWidth="1"/>
    <col min="7959" max="7959" width="14.28515625" style="138" customWidth="1"/>
    <col min="7960" max="7960" width="14.85546875" style="138" customWidth="1"/>
    <col min="7961" max="7961" width="12.140625" style="138" customWidth="1"/>
    <col min="7962" max="7962" width="13.85546875" style="138" customWidth="1"/>
    <col min="7963" max="7963" width="17.85546875" style="138" customWidth="1"/>
    <col min="7964" max="7965" width="0" style="138" hidden="1" customWidth="1"/>
    <col min="7966" max="8095" width="4.85546875" style="138" customWidth="1"/>
    <col min="8096" max="8189" width="1.42578125" style="138"/>
    <col min="8190" max="8190" width="12.5703125" style="138" customWidth="1"/>
    <col min="8191" max="8191" width="32.42578125" style="138" customWidth="1"/>
    <col min="8192" max="8192" width="30.140625" style="138" customWidth="1"/>
    <col min="8193" max="8193" width="24.5703125" style="138" customWidth="1"/>
    <col min="8194" max="8194" width="12.85546875" style="138" customWidth="1"/>
    <col min="8195" max="8196" width="13.85546875" style="138" customWidth="1"/>
    <col min="8197" max="8198" width="15.7109375" style="138" customWidth="1"/>
    <col min="8199" max="8199" width="16.28515625" style="138" customWidth="1"/>
    <col min="8200" max="8200" width="0" style="138" hidden="1" customWidth="1"/>
    <col min="8201" max="8201" width="17.7109375" style="138" customWidth="1"/>
    <col min="8202" max="8203" width="14.140625" style="138" customWidth="1"/>
    <col min="8204" max="8204" width="14.5703125" style="138" customWidth="1"/>
    <col min="8205" max="8205" width="13.7109375" style="138" customWidth="1"/>
    <col min="8206" max="8212" width="11" style="138" customWidth="1"/>
    <col min="8213" max="8213" width="12.7109375" style="138" customWidth="1"/>
    <col min="8214" max="8214" width="18.85546875" style="138" customWidth="1"/>
    <col min="8215" max="8215" width="14.28515625" style="138" customWidth="1"/>
    <col min="8216" max="8216" width="14.85546875" style="138" customWidth="1"/>
    <col min="8217" max="8217" width="12.140625" style="138" customWidth="1"/>
    <col min="8218" max="8218" width="13.85546875" style="138" customWidth="1"/>
    <col min="8219" max="8219" width="17.85546875" style="138" customWidth="1"/>
    <col min="8220" max="8221" width="0" style="138" hidden="1" customWidth="1"/>
    <col min="8222" max="8351" width="4.85546875" style="138" customWidth="1"/>
    <col min="8352" max="8445" width="1.42578125" style="138"/>
    <col min="8446" max="8446" width="12.5703125" style="138" customWidth="1"/>
    <col min="8447" max="8447" width="32.42578125" style="138" customWidth="1"/>
    <col min="8448" max="8448" width="30.140625" style="138" customWidth="1"/>
    <col min="8449" max="8449" width="24.5703125" style="138" customWidth="1"/>
    <col min="8450" max="8450" width="12.85546875" style="138" customWidth="1"/>
    <col min="8451" max="8452" width="13.85546875" style="138" customWidth="1"/>
    <col min="8453" max="8454" width="15.7109375" style="138" customWidth="1"/>
    <col min="8455" max="8455" width="16.28515625" style="138" customWidth="1"/>
    <col min="8456" max="8456" width="0" style="138" hidden="1" customWidth="1"/>
    <col min="8457" max="8457" width="17.7109375" style="138" customWidth="1"/>
    <col min="8458" max="8459" width="14.140625" style="138" customWidth="1"/>
    <col min="8460" max="8460" width="14.5703125" style="138" customWidth="1"/>
    <col min="8461" max="8461" width="13.7109375" style="138" customWidth="1"/>
    <col min="8462" max="8468" width="11" style="138" customWidth="1"/>
    <col min="8469" max="8469" width="12.7109375" style="138" customWidth="1"/>
    <col min="8470" max="8470" width="18.85546875" style="138" customWidth="1"/>
    <col min="8471" max="8471" width="14.28515625" style="138" customWidth="1"/>
    <col min="8472" max="8472" width="14.85546875" style="138" customWidth="1"/>
    <col min="8473" max="8473" width="12.140625" style="138" customWidth="1"/>
    <col min="8474" max="8474" width="13.85546875" style="138" customWidth="1"/>
    <col min="8475" max="8475" width="17.85546875" style="138" customWidth="1"/>
    <col min="8476" max="8477" width="0" style="138" hidden="1" customWidth="1"/>
    <col min="8478" max="8607" width="4.85546875" style="138" customWidth="1"/>
    <col min="8608" max="8701" width="1.42578125" style="138"/>
    <col min="8702" max="8702" width="12.5703125" style="138" customWidth="1"/>
    <col min="8703" max="8703" width="32.42578125" style="138" customWidth="1"/>
    <col min="8704" max="8704" width="30.140625" style="138" customWidth="1"/>
    <col min="8705" max="8705" width="24.5703125" style="138" customWidth="1"/>
    <col min="8706" max="8706" width="12.85546875" style="138" customWidth="1"/>
    <col min="8707" max="8708" width="13.85546875" style="138" customWidth="1"/>
    <col min="8709" max="8710" width="15.7109375" style="138" customWidth="1"/>
    <col min="8711" max="8711" width="16.28515625" style="138" customWidth="1"/>
    <col min="8712" max="8712" width="0" style="138" hidden="1" customWidth="1"/>
    <col min="8713" max="8713" width="17.7109375" style="138" customWidth="1"/>
    <col min="8714" max="8715" width="14.140625" style="138" customWidth="1"/>
    <col min="8716" max="8716" width="14.5703125" style="138" customWidth="1"/>
    <col min="8717" max="8717" width="13.7109375" style="138" customWidth="1"/>
    <col min="8718" max="8724" width="11" style="138" customWidth="1"/>
    <col min="8725" max="8725" width="12.7109375" style="138" customWidth="1"/>
    <col min="8726" max="8726" width="18.85546875" style="138" customWidth="1"/>
    <col min="8727" max="8727" width="14.28515625" style="138" customWidth="1"/>
    <col min="8728" max="8728" width="14.85546875" style="138" customWidth="1"/>
    <col min="8729" max="8729" width="12.140625" style="138" customWidth="1"/>
    <col min="8730" max="8730" width="13.85546875" style="138" customWidth="1"/>
    <col min="8731" max="8731" width="17.85546875" style="138" customWidth="1"/>
    <col min="8732" max="8733" width="0" style="138" hidden="1" customWidth="1"/>
    <col min="8734" max="8863" width="4.85546875" style="138" customWidth="1"/>
    <col min="8864" max="8957" width="1.42578125" style="138"/>
    <col min="8958" max="8958" width="12.5703125" style="138" customWidth="1"/>
    <col min="8959" max="8959" width="32.42578125" style="138" customWidth="1"/>
    <col min="8960" max="8960" width="30.140625" style="138" customWidth="1"/>
    <col min="8961" max="8961" width="24.5703125" style="138" customWidth="1"/>
    <col min="8962" max="8962" width="12.85546875" style="138" customWidth="1"/>
    <col min="8963" max="8964" width="13.85546875" style="138" customWidth="1"/>
    <col min="8965" max="8966" width="15.7109375" style="138" customWidth="1"/>
    <col min="8967" max="8967" width="16.28515625" style="138" customWidth="1"/>
    <col min="8968" max="8968" width="0" style="138" hidden="1" customWidth="1"/>
    <col min="8969" max="8969" width="17.7109375" style="138" customWidth="1"/>
    <col min="8970" max="8971" width="14.140625" style="138" customWidth="1"/>
    <col min="8972" max="8972" width="14.5703125" style="138" customWidth="1"/>
    <col min="8973" max="8973" width="13.7109375" style="138" customWidth="1"/>
    <col min="8974" max="8980" width="11" style="138" customWidth="1"/>
    <col min="8981" max="8981" width="12.7109375" style="138" customWidth="1"/>
    <col min="8982" max="8982" width="18.85546875" style="138" customWidth="1"/>
    <col min="8983" max="8983" width="14.28515625" style="138" customWidth="1"/>
    <col min="8984" max="8984" width="14.85546875" style="138" customWidth="1"/>
    <col min="8985" max="8985" width="12.140625" style="138" customWidth="1"/>
    <col min="8986" max="8986" width="13.85546875" style="138" customWidth="1"/>
    <col min="8987" max="8987" width="17.85546875" style="138" customWidth="1"/>
    <col min="8988" max="8989" width="0" style="138" hidden="1" customWidth="1"/>
    <col min="8990" max="9119" width="4.85546875" style="138" customWidth="1"/>
    <col min="9120" max="9213" width="1.42578125" style="138"/>
    <col min="9214" max="9214" width="12.5703125" style="138" customWidth="1"/>
    <col min="9215" max="9215" width="32.42578125" style="138" customWidth="1"/>
    <col min="9216" max="9216" width="30.140625" style="138" customWidth="1"/>
    <col min="9217" max="9217" width="24.5703125" style="138" customWidth="1"/>
    <col min="9218" max="9218" width="12.85546875" style="138" customWidth="1"/>
    <col min="9219" max="9220" width="13.85546875" style="138" customWidth="1"/>
    <col min="9221" max="9222" width="15.7109375" style="138" customWidth="1"/>
    <col min="9223" max="9223" width="16.28515625" style="138" customWidth="1"/>
    <col min="9224" max="9224" width="0" style="138" hidden="1" customWidth="1"/>
    <col min="9225" max="9225" width="17.7109375" style="138" customWidth="1"/>
    <col min="9226" max="9227" width="14.140625" style="138" customWidth="1"/>
    <col min="9228" max="9228" width="14.5703125" style="138" customWidth="1"/>
    <col min="9229" max="9229" width="13.7109375" style="138" customWidth="1"/>
    <col min="9230" max="9236" width="11" style="138" customWidth="1"/>
    <col min="9237" max="9237" width="12.7109375" style="138" customWidth="1"/>
    <col min="9238" max="9238" width="18.85546875" style="138" customWidth="1"/>
    <col min="9239" max="9239" width="14.28515625" style="138" customWidth="1"/>
    <col min="9240" max="9240" width="14.85546875" style="138" customWidth="1"/>
    <col min="9241" max="9241" width="12.140625" style="138" customWidth="1"/>
    <col min="9242" max="9242" width="13.85546875" style="138" customWidth="1"/>
    <col min="9243" max="9243" width="17.85546875" style="138" customWidth="1"/>
    <col min="9244" max="9245" width="0" style="138" hidden="1" customWidth="1"/>
    <col min="9246" max="9375" width="4.85546875" style="138" customWidth="1"/>
    <col min="9376" max="9469" width="1.42578125" style="138"/>
    <col min="9470" max="9470" width="12.5703125" style="138" customWidth="1"/>
    <col min="9471" max="9471" width="32.42578125" style="138" customWidth="1"/>
    <col min="9472" max="9472" width="30.140625" style="138" customWidth="1"/>
    <col min="9473" max="9473" width="24.5703125" style="138" customWidth="1"/>
    <col min="9474" max="9474" width="12.85546875" style="138" customWidth="1"/>
    <col min="9475" max="9476" width="13.85546875" style="138" customWidth="1"/>
    <col min="9477" max="9478" width="15.7109375" style="138" customWidth="1"/>
    <col min="9479" max="9479" width="16.28515625" style="138" customWidth="1"/>
    <col min="9480" max="9480" width="0" style="138" hidden="1" customWidth="1"/>
    <col min="9481" max="9481" width="17.7109375" style="138" customWidth="1"/>
    <col min="9482" max="9483" width="14.140625" style="138" customWidth="1"/>
    <col min="9484" max="9484" width="14.5703125" style="138" customWidth="1"/>
    <col min="9485" max="9485" width="13.7109375" style="138" customWidth="1"/>
    <col min="9486" max="9492" width="11" style="138" customWidth="1"/>
    <col min="9493" max="9493" width="12.7109375" style="138" customWidth="1"/>
    <col min="9494" max="9494" width="18.85546875" style="138" customWidth="1"/>
    <col min="9495" max="9495" width="14.28515625" style="138" customWidth="1"/>
    <col min="9496" max="9496" width="14.85546875" style="138" customWidth="1"/>
    <col min="9497" max="9497" width="12.140625" style="138" customWidth="1"/>
    <col min="9498" max="9498" width="13.85546875" style="138" customWidth="1"/>
    <col min="9499" max="9499" width="17.85546875" style="138" customWidth="1"/>
    <col min="9500" max="9501" width="0" style="138" hidden="1" customWidth="1"/>
    <col min="9502" max="9631" width="4.85546875" style="138" customWidth="1"/>
    <col min="9632" max="9725" width="1.42578125" style="138"/>
    <col min="9726" max="9726" width="12.5703125" style="138" customWidth="1"/>
    <col min="9727" max="9727" width="32.42578125" style="138" customWidth="1"/>
    <col min="9728" max="9728" width="30.140625" style="138" customWidth="1"/>
    <col min="9729" max="9729" width="24.5703125" style="138" customWidth="1"/>
    <col min="9730" max="9730" width="12.85546875" style="138" customWidth="1"/>
    <col min="9731" max="9732" width="13.85546875" style="138" customWidth="1"/>
    <col min="9733" max="9734" width="15.7109375" style="138" customWidth="1"/>
    <col min="9735" max="9735" width="16.28515625" style="138" customWidth="1"/>
    <col min="9736" max="9736" width="0" style="138" hidden="1" customWidth="1"/>
    <col min="9737" max="9737" width="17.7109375" style="138" customWidth="1"/>
    <col min="9738" max="9739" width="14.140625" style="138" customWidth="1"/>
    <col min="9740" max="9740" width="14.5703125" style="138" customWidth="1"/>
    <col min="9741" max="9741" width="13.7109375" style="138" customWidth="1"/>
    <col min="9742" max="9748" width="11" style="138" customWidth="1"/>
    <col min="9749" max="9749" width="12.7109375" style="138" customWidth="1"/>
    <col min="9750" max="9750" width="18.85546875" style="138" customWidth="1"/>
    <col min="9751" max="9751" width="14.28515625" style="138" customWidth="1"/>
    <col min="9752" max="9752" width="14.85546875" style="138" customWidth="1"/>
    <col min="9753" max="9753" width="12.140625" style="138" customWidth="1"/>
    <col min="9754" max="9754" width="13.85546875" style="138" customWidth="1"/>
    <col min="9755" max="9755" width="17.85546875" style="138" customWidth="1"/>
    <col min="9756" max="9757" width="0" style="138" hidden="1" customWidth="1"/>
    <col min="9758" max="9887" width="4.85546875" style="138" customWidth="1"/>
    <col min="9888" max="9981" width="1.42578125" style="138"/>
    <col min="9982" max="9982" width="12.5703125" style="138" customWidth="1"/>
    <col min="9983" max="9983" width="32.42578125" style="138" customWidth="1"/>
    <col min="9984" max="9984" width="30.140625" style="138" customWidth="1"/>
    <col min="9985" max="9985" width="24.5703125" style="138" customWidth="1"/>
    <col min="9986" max="9986" width="12.85546875" style="138" customWidth="1"/>
    <col min="9987" max="9988" width="13.85546875" style="138" customWidth="1"/>
    <col min="9989" max="9990" width="15.7109375" style="138" customWidth="1"/>
    <col min="9991" max="9991" width="16.28515625" style="138" customWidth="1"/>
    <col min="9992" max="9992" width="0" style="138" hidden="1" customWidth="1"/>
    <col min="9993" max="9993" width="17.7109375" style="138" customWidth="1"/>
    <col min="9994" max="9995" width="14.140625" style="138" customWidth="1"/>
    <col min="9996" max="9996" width="14.5703125" style="138" customWidth="1"/>
    <col min="9997" max="9997" width="13.7109375" style="138" customWidth="1"/>
    <col min="9998" max="10004" width="11" style="138" customWidth="1"/>
    <col min="10005" max="10005" width="12.7109375" style="138" customWidth="1"/>
    <col min="10006" max="10006" width="18.85546875" style="138" customWidth="1"/>
    <col min="10007" max="10007" width="14.28515625" style="138" customWidth="1"/>
    <col min="10008" max="10008" width="14.85546875" style="138" customWidth="1"/>
    <col min="10009" max="10009" width="12.140625" style="138" customWidth="1"/>
    <col min="10010" max="10010" width="13.85546875" style="138" customWidth="1"/>
    <col min="10011" max="10011" width="17.85546875" style="138" customWidth="1"/>
    <col min="10012" max="10013" width="0" style="138" hidden="1" customWidth="1"/>
    <col min="10014" max="10143" width="4.85546875" style="138" customWidth="1"/>
    <col min="10144" max="10237" width="1.42578125" style="138"/>
    <col min="10238" max="10238" width="12.5703125" style="138" customWidth="1"/>
    <col min="10239" max="10239" width="32.42578125" style="138" customWidth="1"/>
    <col min="10240" max="10240" width="30.140625" style="138" customWidth="1"/>
    <col min="10241" max="10241" width="24.5703125" style="138" customWidth="1"/>
    <col min="10242" max="10242" width="12.85546875" style="138" customWidth="1"/>
    <col min="10243" max="10244" width="13.85546875" style="138" customWidth="1"/>
    <col min="10245" max="10246" width="15.7109375" style="138" customWidth="1"/>
    <col min="10247" max="10247" width="16.28515625" style="138" customWidth="1"/>
    <col min="10248" max="10248" width="0" style="138" hidden="1" customWidth="1"/>
    <col min="10249" max="10249" width="17.7109375" style="138" customWidth="1"/>
    <col min="10250" max="10251" width="14.140625" style="138" customWidth="1"/>
    <col min="10252" max="10252" width="14.5703125" style="138" customWidth="1"/>
    <col min="10253" max="10253" width="13.7109375" style="138" customWidth="1"/>
    <col min="10254" max="10260" width="11" style="138" customWidth="1"/>
    <col min="10261" max="10261" width="12.7109375" style="138" customWidth="1"/>
    <col min="10262" max="10262" width="18.85546875" style="138" customWidth="1"/>
    <col min="10263" max="10263" width="14.28515625" style="138" customWidth="1"/>
    <col min="10264" max="10264" width="14.85546875" style="138" customWidth="1"/>
    <col min="10265" max="10265" width="12.140625" style="138" customWidth="1"/>
    <col min="10266" max="10266" width="13.85546875" style="138" customWidth="1"/>
    <col min="10267" max="10267" width="17.85546875" style="138" customWidth="1"/>
    <col min="10268" max="10269" width="0" style="138" hidden="1" customWidth="1"/>
    <col min="10270" max="10399" width="4.85546875" style="138" customWidth="1"/>
    <col min="10400" max="10493" width="1.42578125" style="138"/>
    <col min="10494" max="10494" width="12.5703125" style="138" customWidth="1"/>
    <col min="10495" max="10495" width="32.42578125" style="138" customWidth="1"/>
    <col min="10496" max="10496" width="30.140625" style="138" customWidth="1"/>
    <col min="10497" max="10497" width="24.5703125" style="138" customWidth="1"/>
    <col min="10498" max="10498" width="12.85546875" style="138" customWidth="1"/>
    <col min="10499" max="10500" width="13.85546875" style="138" customWidth="1"/>
    <col min="10501" max="10502" width="15.7109375" style="138" customWidth="1"/>
    <col min="10503" max="10503" width="16.28515625" style="138" customWidth="1"/>
    <col min="10504" max="10504" width="0" style="138" hidden="1" customWidth="1"/>
    <col min="10505" max="10505" width="17.7109375" style="138" customWidth="1"/>
    <col min="10506" max="10507" width="14.140625" style="138" customWidth="1"/>
    <col min="10508" max="10508" width="14.5703125" style="138" customWidth="1"/>
    <col min="10509" max="10509" width="13.7109375" style="138" customWidth="1"/>
    <col min="10510" max="10516" width="11" style="138" customWidth="1"/>
    <col min="10517" max="10517" width="12.7109375" style="138" customWidth="1"/>
    <col min="10518" max="10518" width="18.85546875" style="138" customWidth="1"/>
    <col min="10519" max="10519" width="14.28515625" style="138" customWidth="1"/>
    <col min="10520" max="10520" width="14.85546875" style="138" customWidth="1"/>
    <col min="10521" max="10521" width="12.140625" style="138" customWidth="1"/>
    <col min="10522" max="10522" width="13.85546875" style="138" customWidth="1"/>
    <col min="10523" max="10523" width="17.85546875" style="138" customWidth="1"/>
    <col min="10524" max="10525" width="0" style="138" hidden="1" customWidth="1"/>
    <col min="10526" max="10655" width="4.85546875" style="138" customWidth="1"/>
    <col min="10656" max="10749" width="1.42578125" style="138"/>
    <col min="10750" max="10750" width="12.5703125" style="138" customWidth="1"/>
    <col min="10751" max="10751" width="32.42578125" style="138" customWidth="1"/>
    <col min="10752" max="10752" width="30.140625" style="138" customWidth="1"/>
    <col min="10753" max="10753" width="24.5703125" style="138" customWidth="1"/>
    <col min="10754" max="10754" width="12.85546875" style="138" customWidth="1"/>
    <col min="10755" max="10756" width="13.85546875" style="138" customWidth="1"/>
    <col min="10757" max="10758" width="15.7109375" style="138" customWidth="1"/>
    <col min="10759" max="10759" width="16.28515625" style="138" customWidth="1"/>
    <col min="10760" max="10760" width="0" style="138" hidden="1" customWidth="1"/>
    <col min="10761" max="10761" width="17.7109375" style="138" customWidth="1"/>
    <col min="10762" max="10763" width="14.140625" style="138" customWidth="1"/>
    <col min="10764" max="10764" width="14.5703125" style="138" customWidth="1"/>
    <col min="10765" max="10765" width="13.7109375" style="138" customWidth="1"/>
    <col min="10766" max="10772" width="11" style="138" customWidth="1"/>
    <col min="10773" max="10773" width="12.7109375" style="138" customWidth="1"/>
    <col min="10774" max="10774" width="18.85546875" style="138" customWidth="1"/>
    <col min="10775" max="10775" width="14.28515625" style="138" customWidth="1"/>
    <col min="10776" max="10776" width="14.85546875" style="138" customWidth="1"/>
    <col min="10777" max="10777" width="12.140625" style="138" customWidth="1"/>
    <col min="10778" max="10778" width="13.85546875" style="138" customWidth="1"/>
    <col min="10779" max="10779" width="17.85546875" style="138" customWidth="1"/>
    <col min="10780" max="10781" width="0" style="138" hidden="1" customWidth="1"/>
    <col min="10782" max="10911" width="4.85546875" style="138" customWidth="1"/>
    <col min="10912" max="11005" width="1.42578125" style="138"/>
    <col min="11006" max="11006" width="12.5703125" style="138" customWidth="1"/>
    <col min="11007" max="11007" width="32.42578125" style="138" customWidth="1"/>
    <col min="11008" max="11008" width="30.140625" style="138" customWidth="1"/>
    <col min="11009" max="11009" width="24.5703125" style="138" customWidth="1"/>
    <col min="11010" max="11010" width="12.85546875" style="138" customWidth="1"/>
    <col min="11011" max="11012" width="13.85546875" style="138" customWidth="1"/>
    <col min="11013" max="11014" width="15.7109375" style="138" customWidth="1"/>
    <col min="11015" max="11015" width="16.28515625" style="138" customWidth="1"/>
    <col min="11016" max="11016" width="0" style="138" hidden="1" customWidth="1"/>
    <col min="11017" max="11017" width="17.7109375" style="138" customWidth="1"/>
    <col min="11018" max="11019" width="14.140625" style="138" customWidth="1"/>
    <col min="11020" max="11020" width="14.5703125" style="138" customWidth="1"/>
    <col min="11021" max="11021" width="13.7109375" style="138" customWidth="1"/>
    <col min="11022" max="11028" width="11" style="138" customWidth="1"/>
    <col min="11029" max="11029" width="12.7109375" style="138" customWidth="1"/>
    <col min="11030" max="11030" width="18.85546875" style="138" customWidth="1"/>
    <col min="11031" max="11031" width="14.28515625" style="138" customWidth="1"/>
    <col min="11032" max="11032" width="14.85546875" style="138" customWidth="1"/>
    <col min="11033" max="11033" width="12.140625" style="138" customWidth="1"/>
    <col min="11034" max="11034" width="13.85546875" style="138" customWidth="1"/>
    <col min="11035" max="11035" width="17.85546875" style="138" customWidth="1"/>
    <col min="11036" max="11037" width="0" style="138" hidden="1" customWidth="1"/>
    <col min="11038" max="11167" width="4.85546875" style="138" customWidth="1"/>
    <col min="11168" max="11261" width="1.42578125" style="138"/>
    <col min="11262" max="11262" width="12.5703125" style="138" customWidth="1"/>
    <col min="11263" max="11263" width="32.42578125" style="138" customWidth="1"/>
    <col min="11264" max="11264" width="30.140625" style="138" customWidth="1"/>
    <col min="11265" max="11265" width="24.5703125" style="138" customWidth="1"/>
    <col min="11266" max="11266" width="12.85546875" style="138" customWidth="1"/>
    <col min="11267" max="11268" width="13.85546875" style="138" customWidth="1"/>
    <col min="11269" max="11270" width="15.7109375" style="138" customWidth="1"/>
    <col min="11271" max="11271" width="16.28515625" style="138" customWidth="1"/>
    <col min="11272" max="11272" width="0" style="138" hidden="1" customWidth="1"/>
    <col min="11273" max="11273" width="17.7109375" style="138" customWidth="1"/>
    <col min="11274" max="11275" width="14.140625" style="138" customWidth="1"/>
    <col min="11276" max="11276" width="14.5703125" style="138" customWidth="1"/>
    <col min="11277" max="11277" width="13.7109375" style="138" customWidth="1"/>
    <col min="11278" max="11284" width="11" style="138" customWidth="1"/>
    <col min="11285" max="11285" width="12.7109375" style="138" customWidth="1"/>
    <col min="11286" max="11286" width="18.85546875" style="138" customWidth="1"/>
    <col min="11287" max="11287" width="14.28515625" style="138" customWidth="1"/>
    <col min="11288" max="11288" width="14.85546875" style="138" customWidth="1"/>
    <col min="11289" max="11289" width="12.140625" style="138" customWidth="1"/>
    <col min="11290" max="11290" width="13.85546875" style="138" customWidth="1"/>
    <col min="11291" max="11291" width="17.85546875" style="138" customWidth="1"/>
    <col min="11292" max="11293" width="0" style="138" hidden="1" customWidth="1"/>
    <col min="11294" max="11423" width="4.85546875" style="138" customWidth="1"/>
    <col min="11424" max="11517" width="1.42578125" style="138"/>
    <col min="11518" max="11518" width="12.5703125" style="138" customWidth="1"/>
    <col min="11519" max="11519" width="32.42578125" style="138" customWidth="1"/>
    <col min="11520" max="11520" width="30.140625" style="138" customWidth="1"/>
    <col min="11521" max="11521" width="24.5703125" style="138" customWidth="1"/>
    <col min="11522" max="11522" width="12.85546875" style="138" customWidth="1"/>
    <col min="11523" max="11524" width="13.85546875" style="138" customWidth="1"/>
    <col min="11525" max="11526" width="15.7109375" style="138" customWidth="1"/>
    <col min="11527" max="11527" width="16.28515625" style="138" customWidth="1"/>
    <col min="11528" max="11528" width="0" style="138" hidden="1" customWidth="1"/>
    <col min="11529" max="11529" width="17.7109375" style="138" customWidth="1"/>
    <col min="11530" max="11531" width="14.140625" style="138" customWidth="1"/>
    <col min="11532" max="11532" width="14.5703125" style="138" customWidth="1"/>
    <col min="11533" max="11533" width="13.7109375" style="138" customWidth="1"/>
    <col min="11534" max="11540" width="11" style="138" customWidth="1"/>
    <col min="11541" max="11541" width="12.7109375" style="138" customWidth="1"/>
    <col min="11542" max="11542" width="18.85546875" style="138" customWidth="1"/>
    <col min="11543" max="11543" width="14.28515625" style="138" customWidth="1"/>
    <col min="11544" max="11544" width="14.85546875" style="138" customWidth="1"/>
    <col min="11545" max="11545" width="12.140625" style="138" customWidth="1"/>
    <col min="11546" max="11546" width="13.85546875" style="138" customWidth="1"/>
    <col min="11547" max="11547" width="17.85546875" style="138" customWidth="1"/>
    <col min="11548" max="11549" width="0" style="138" hidden="1" customWidth="1"/>
    <col min="11550" max="11679" width="4.85546875" style="138" customWidth="1"/>
    <col min="11680" max="11773" width="1.42578125" style="138"/>
    <col min="11774" max="11774" width="12.5703125" style="138" customWidth="1"/>
    <col min="11775" max="11775" width="32.42578125" style="138" customWidth="1"/>
    <col min="11776" max="11776" width="30.140625" style="138" customWidth="1"/>
    <col min="11777" max="11777" width="24.5703125" style="138" customWidth="1"/>
    <col min="11778" max="11778" width="12.85546875" style="138" customWidth="1"/>
    <col min="11779" max="11780" width="13.85546875" style="138" customWidth="1"/>
    <col min="11781" max="11782" width="15.7109375" style="138" customWidth="1"/>
    <col min="11783" max="11783" width="16.28515625" style="138" customWidth="1"/>
    <col min="11784" max="11784" width="0" style="138" hidden="1" customWidth="1"/>
    <col min="11785" max="11785" width="17.7109375" style="138" customWidth="1"/>
    <col min="11786" max="11787" width="14.140625" style="138" customWidth="1"/>
    <col min="11788" max="11788" width="14.5703125" style="138" customWidth="1"/>
    <col min="11789" max="11789" width="13.7109375" style="138" customWidth="1"/>
    <col min="11790" max="11796" width="11" style="138" customWidth="1"/>
    <col min="11797" max="11797" width="12.7109375" style="138" customWidth="1"/>
    <col min="11798" max="11798" width="18.85546875" style="138" customWidth="1"/>
    <col min="11799" max="11799" width="14.28515625" style="138" customWidth="1"/>
    <col min="11800" max="11800" width="14.85546875" style="138" customWidth="1"/>
    <col min="11801" max="11801" width="12.140625" style="138" customWidth="1"/>
    <col min="11802" max="11802" width="13.85546875" style="138" customWidth="1"/>
    <col min="11803" max="11803" width="17.85546875" style="138" customWidth="1"/>
    <col min="11804" max="11805" width="0" style="138" hidden="1" customWidth="1"/>
    <col min="11806" max="11935" width="4.85546875" style="138" customWidth="1"/>
    <col min="11936" max="12029" width="1.42578125" style="138"/>
    <col min="12030" max="12030" width="12.5703125" style="138" customWidth="1"/>
    <col min="12031" max="12031" width="32.42578125" style="138" customWidth="1"/>
    <col min="12032" max="12032" width="30.140625" style="138" customWidth="1"/>
    <col min="12033" max="12033" width="24.5703125" style="138" customWidth="1"/>
    <col min="12034" max="12034" width="12.85546875" style="138" customWidth="1"/>
    <col min="12035" max="12036" width="13.85546875" style="138" customWidth="1"/>
    <col min="12037" max="12038" width="15.7109375" style="138" customWidth="1"/>
    <col min="12039" max="12039" width="16.28515625" style="138" customWidth="1"/>
    <col min="12040" max="12040" width="0" style="138" hidden="1" customWidth="1"/>
    <col min="12041" max="12041" width="17.7109375" style="138" customWidth="1"/>
    <col min="12042" max="12043" width="14.140625" style="138" customWidth="1"/>
    <col min="12044" max="12044" width="14.5703125" style="138" customWidth="1"/>
    <col min="12045" max="12045" width="13.7109375" style="138" customWidth="1"/>
    <col min="12046" max="12052" width="11" style="138" customWidth="1"/>
    <col min="12053" max="12053" width="12.7109375" style="138" customWidth="1"/>
    <col min="12054" max="12054" width="18.85546875" style="138" customWidth="1"/>
    <col min="12055" max="12055" width="14.28515625" style="138" customWidth="1"/>
    <col min="12056" max="12056" width="14.85546875" style="138" customWidth="1"/>
    <col min="12057" max="12057" width="12.140625" style="138" customWidth="1"/>
    <col min="12058" max="12058" width="13.85546875" style="138" customWidth="1"/>
    <col min="12059" max="12059" width="17.85546875" style="138" customWidth="1"/>
    <col min="12060" max="12061" width="0" style="138" hidden="1" customWidth="1"/>
    <col min="12062" max="12191" width="4.85546875" style="138" customWidth="1"/>
    <col min="12192" max="12285" width="1.42578125" style="138"/>
    <col min="12286" max="12286" width="12.5703125" style="138" customWidth="1"/>
    <col min="12287" max="12287" width="32.42578125" style="138" customWidth="1"/>
    <col min="12288" max="12288" width="30.140625" style="138" customWidth="1"/>
    <col min="12289" max="12289" width="24.5703125" style="138" customWidth="1"/>
    <col min="12290" max="12290" width="12.85546875" style="138" customWidth="1"/>
    <col min="12291" max="12292" width="13.85546875" style="138" customWidth="1"/>
    <col min="12293" max="12294" width="15.7109375" style="138" customWidth="1"/>
    <col min="12295" max="12295" width="16.28515625" style="138" customWidth="1"/>
    <col min="12296" max="12296" width="0" style="138" hidden="1" customWidth="1"/>
    <col min="12297" max="12297" width="17.7109375" style="138" customWidth="1"/>
    <col min="12298" max="12299" width="14.140625" style="138" customWidth="1"/>
    <col min="12300" max="12300" width="14.5703125" style="138" customWidth="1"/>
    <col min="12301" max="12301" width="13.7109375" style="138" customWidth="1"/>
    <col min="12302" max="12308" width="11" style="138" customWidth="1"/>
    <col min="12309" max="12309" width="12.7109375" style="138" customWidth="1"/>
    <col min="12310" max="12310" width="18.85546875" style="138" customWidth="1"/>
    <col min="12311" max="12311" width="14.28515625" style="138" customWidth="1"/>
    <col min="12312" max="12312" width="14.85546875" style="138" customWidth="1"/>
    <col min="12313" max="12313" width="12.140625" style="138" customWidth="1"/>
    <col min="12314" max="12314" width="13.85546875" style="138" customWidth="1"/>
    <col min="12315" max="12315" width="17.85546875" style="138" customWidth="1"/>
    <col min="12316" max="12317" width="0" style="138" hidden="1" customWidth="1"/>
    <col min="12318" max="12447" width="4.85546875" style="138" customWidth="1"/>
    <col min="12448" max="12541" width="1.42578125" style="138"/>
    <col min="12542" max="12542" width="12.5703125" style="138" customWidth="1"/>
    <col min="12543" max="12543" width="32.42578125" style="138" customWidth="1"/>
    <col min="12544" max="12544" width="30.140625" style="138" customWidth="1"/>
    <col min="12545" max="12545" width="24.5703125" style="138" customWidth="1"/>
    <col min="12546" max="12546" width="12.85546875" style="138" customWidth="1"/>
    <col min="12547" max="12548" width="13.85546875" style="138" customWidth="1"/>
    <col min="12549" max="12550" width="15.7109375" style="138" customWidth="1"/>
    <col min="12551" max="12551" width="16.28515625" style="138" customWidth="1"/>
    <col min="12552" max="12552" width="0" style="138" hidden="1" customWidth="1"/>
    <col min="12553" max="12553" width="17.7109375" style="138" customWidth="1"/>
    <col min="12554" max="12555" width="14.140625" style="138" customWidth="1"/>
    <col min="12556" max="12556" width="14.5703125" style="138" customWidth="1"/>
    <col min="12557" max="12557" width="13.7109375" style="138" customWidth="1"/>
    <col min="12558" max="12564" width="11" style="138" customWidth="1"/>
    <col min="12565" max="12565" width="12.7109375" style="138" customWidth="1"/>
    <col min="12566" max="12566" width="18.85546875" style="138" customWidth="1"/>
    <col min="12567" max="12567" width="14.28515625" style="138" customWidth="1"/>
    <col min="12568" max="12568" width="14.85546875" style="138" customWidth="1"/>
    <col min="12569" max="12569" width="12.140625" style="138" customWidth="1"/>
    <col min="12570" max="12570" width="13.85546875" style="138" customWidth="1"/>
    <col min="12571" max="12571" width="17.85546875" style="138" customWidth="1"/>
    <col min="12572" max="12573" width="0" style="138" hidden="1" customWidth="1"/>
    <col min="12574" max="12703" width="4.85546875" style="138" customWidth="1"/>
    <col min="12704" max="12797" width="1.42578125" style="138"/>
    <col min="12798" max="12798" width="12.5703125" style="138" customWidth="1"/>
    <col min="12799" max="12799" width="32.42578125" style="138" customWidth="1"/>
    <col min="12800" max="12800" width="30.140625" style="138" customWidth="1"/>
    <col min="12801" max="12801" width="24.5703125" style="138" customWidth="1"/>
    <col min="12802" max="12802" width="12.85546875" style="138" customWidth="1"/>
    <col min="12803" max="12804" width="13.85546875" style="138" customWidth="1"/>
    <col min="12805" max="12806" width="15.7109375" style="138" customWidth="1"/>
    <col min="12807" max="12807" width="16.28515625" style="138" customWidth="1"/>
    <col min="12808" max="12808" width="0" style="138" hidden="1" customWidth="1"/>
    <col min="12809" max="12809" width="17.7109375" style="138" customWidth="1"/>
    <col min="12810" max="12811" width="14.140625" style="138" customWidth="1"/>
    <col min="12812" max="12812" width="14.5703125" style="138" customWidth="1"/>
    <col min="12813" max="12813" width="13.7109375" style="138" customWidth="1"/>
    <col min="12814" max="12820" width="11" style="138" customWidth="1"/>
    <col min="12821" max="12821" width="12.7109375" style="138" customWidth="1"/>
    <col min="12822" max="12822" width="18.85546875" style="138" customWidth="1"/>
    <col min="12823" max="12823" width="14.28515625" style="138" customWidth="1"/>
    <col min="12824" max="12824" width="14.85546875" style="138" customWidth="1"/>
    <col min="12825" max="12825" width="12.140625" style="138" customWidth="1"/>
    <col min="12826" max="12826" width="13.85546875" style="138" customWidth="1"/>
    <col min="12827" max="12827" width="17.85546875" style="138" customWidth="1"/>
    <col min="12828" max="12829" width="0" style="138" hidden="1" customWidth="1"/>
    <col min="12830" max="12959" width="4.85546875" style="138" customWidth="1"/>
    <col min="12960" max="13053" width="1.42578125" style="138"/>
    <col min="13054" max="13054" width="12.5703125" style="138" customWidth="1"/>
    <col min="13055" max="13055" width="32.42578125" style="138" customWidth="1"/>
    <col min="13056" max="13056" width="30.140625" style="138" customWidth="1"/>
    <col min="13057" max="13057" width="24.5703125" style="138" customWidth="1"/>
    <col min="13058" max="13058" width="12.85546875" style="138" customWidth="1"/>
    <col min="13059" max="13060" width="13.85546875" style="138" customWidth="1"/>
    <col min="13061" max="13062" width="15.7109375" style="138" customWidth="1"/>
    <col min="13063" max="13063" width="16.28515625" style="138" customWidth="1"/>
    <col min="13064" max="13064" width="0" style="138" hidden="1" customWidth="1"/>
    <col min="13065" max="13065" width="17.7109375" style="138" customWidth="1"/>
    <col min="13066" max="13067" width="14.140625" style="138" customWidth="1"/>
    <col min="13068" max="13068" width="14.5703125" style="138" customWidth="1"/>
    <col min="13069" max="13069" width="13.7109375" style="138" customWidth="1"/>
    <col min="13070" max="13076" width="11" style="138" customWidth="1"/>
    <col min="13077" max="13077" width="12.7109375" style="138" customWidth="1"/>
    <col min="13078" max="13078" width="18.85546875" style="138" customWidth="1"/>
    <col min="13079" max="13079" width="14.28515625" style="138" customWidth="1"/>
    <col min="13080" max="13080" width="14.85546875" style="138" customWidth="1"/>
    <col min="13081" max="13081" width="12.140625" style="138" customWidth="1"/>
    <col min="13082" max="13082" width="13.85546875" style="138" customWidth="1"/>
    <col min="13083" max="13083" width="17.85546875" style="138" customWidth="1"/>
    <col min="13084" max="13085" width="0" style="138" hidden="1" customWidth="1"/>
    <col min="13086" max="13215" width="4.85546875" style="138" customWidth="1"/>
    <col min="13216" max="13309" width="1.42578125" style="138"/>
    <col min="13310" max="13310" width="12.5703125" style="138" customWidth="1"/>
    <col min="13311" max="13311" width="32.42578125" style="138" customWidth="1"/>
    <col min="13312" max="13312" width="30.140625" style="138" customWidth="1"/>
    <col min="13313" max="13313" width="24.5703125" style="138" customWidth="1"/>
    <col min="13314" max="13314" width="12.85546875" style="138" customWidth="1"/>
    <col min="13315" max="13316" width="13.85546875" style="138" customWidth="1"/>
    <col min="13317" max="13318" width="15.7109375" style="138" customWidth="1"/>
    <col min="13319" max="13319" width="16.28515625" style="138" customWidth="1"/>
    <col min="13320" max="13320" width="0" style="138" hidden="1" customWidth="1"/>
    <col min="13321" max="13321" width="17.7109375" style="138" customWidth="1"/>
    <col min="13322" max="13323" width="14.140625" style="138" customWidth="1"/>
    <col min="13324" max="13324" width="14.5703125" style="138" customWidth="1"/>
    <col min="13325" max="13325" width="13.7109375" style="138" customWidth="1"/>
    <col min="13326" max="13332" width="11" style="138" customWidth="1"/>
    <col min="13333" max="13333" width="12.7109375" style="138" customWidth="1"/>
    <col min="13334" max="13334" width="18.85546875" style="138" customWidth="1"/>
    <col min="13335" max="13335" width="14.28515625" style="138" customWidth="1"/>
    <col min="13336" max="13336" width="14.85546875" style="138" customWidth="1"/>
    <col min="13337" max="13337" width="12.140625" style="138" customWidth="1"/>
    <col min="13338" max="13338" width="13.85546875" style="138" customWidth="1"/>
    <col min="13339" max="13339" width="17.85546875" style="138" customWidth="1"/>
    <col min="13340" max="13341" width="0" style="138" hidden="1" customWidth="1"/>
    <col min="13342" max="13471" width="4.85546875" style="138" customWidth="1"/>
    <col min="13472" max="13565" width="1.42578125" style="138"/>
    <col min="13566" max="13566" width="12.5703125" style="138" customWidth="1"/>
    <col min="13567" max="13567" width="32.42578125" style="138" customWidth="1"/>
    <col min="13568" max="13568" width="30.140625" style="138" customWidth="1"/>
    <col min="13569" max="13569" width="24.5703125" style="138" customWidth="1"/>
    <col min="13570" max="13570" width="12.85546875" style="138" customWidth="1"/>
    <col min="13571" max="13572" width="13.85546875" style="138" customWidth="1"/>
    <col min="13573" max="13574" width="15.7109375" style="138" customWidth="1"/>
    <col min="13575" max="13575" width="16.28515625" style="138" customWidth="1"/>
    <col min="13576" max="13576" width="0" style="138" hidden="1" customWidth="1"/>
    <col min="13577" max="13577" width="17.7109375" style="138" customWidth="1"/>
    <col min="13578" max="13579" width="14.140625" style="138" customWidth="1"/>
    <col min="13580" max="13580" width="14.5703125" style="138" customWidth="1"/>
    <col min="13581" max="13581" width="13.7109375" style="138" customWidth="1"/>
    <col min="13582" max="13588" width="11" style="138" customWidth="1"/>
    <col min="13589" max="13589" width="12.7109375" style="138" customWidth="1"/>
    <col min="13590" max="13590" width="18.85546875" style="138" customWidth="1"/>
    <col min="13591" max="13591" width="14.28515625" style="138" customWidth="1"/>
    <col min="13592" max="13592" width="14.85546875" style="138" customWidth="1"/>
    <col min="13593" max="13593" width="12.140625" style="138" customWidth="1"/>
    <col min="13594" max="13594" width="13.85546875" style="138" customWidth="1"/>
    <col min="13595" max="13595" width="17.85546875" style="138" customWidth="1"/>
    <col min="13596" max="13597" width="0" style="138" hidden="1" customWidth="1"/>
    <col min="13598" max="13727" width="4.85546875" style="138" customWidth="1"/>
    <col min="13728" max="13821" width="1.42578125" style="138"/>
    <col min="13822" max="13822" width="12.5703125" style="138" customWidth="1"/>
    <col min="13823" max="13823" width="32.42578125" style="138" customWidth="1"/>
    <col min="13824" max="13824" width="30.140625" style="138" customWidth="1"/>
    <col min="13825" max="13825" width="24.5703125" style="138" customWidth="1"/>
    <col min="13826" max="13826" width="12.85546875" style="138" customWidth="1"/>
    <col min="13827" max="13828" width="13.85546875" style="138" customWidth="1"/>
    <col min="13829" max="13830" width="15.7109375" style="138" customWidth="1"/>
    <col min="13831" max="13831" width="16.28515625" style="138" customWidth="1"/>
    <col min="13832" max="13832" width="0" style="138" hidden="1" customWidth="1"/>
    <col min="13833" max="13833" width="17.7109375" style="138" customWidth="1"/>
    <col min="13834" max="13835" width="14.140625" style="138" customWidth="1"/>
    <col min="13836" max="13836" width="14.5703125" style="138" customWidth="1"/>
    <col min="13837" max="13837" width="13.7109375" style="138" customWidth="1"/>
    <col min="13838" max="13844" width="11" style="138" customWidth="1"/>
    <col min="13845" max="13845" width="12.7109375" style="138" customWidth="1"/>
    <col min="13846" max="13846" width="18.85546875" style="138" customWidth="1"/>
    <col min="13847" max="13847" width="14.28515625" style="138" customWidth="1"/>
    <col min="13848" max="13848" width="14.85546875" style="138" customWidth="1"/>
    <col min="13849" max="13849" width="12.140625" style="138" customWidth="1"/>
    <col min="13850" max="13850" width="13.85546875" style="138" customWidth="1"/>
    <col min="13851" max="13851" width="17.85546875" style="138" customWidth="1"/>
    <col min="13852" max="13853" width="0" style="138" hidden="1" customWidth="1"/>
    <col min="13854" max="13983" width="4.85546875" style="138" customWidth="1"/>
    <col min="13984" max="14077" width="1.42578125" style="138"/>
    <col min="14078" max="14078" width="12.5703125" style="138" customWidth="1"/>
    <col min="14079" max="14079" width="32.42578125" style="138" customWidth="1"/>
    <col min="14080" max="14080" width="30.140625" style="138" customWidth="1"/>
    <col min="14081" max="14081" width="24.5703125" style="138" customWidth="1"/>
    <col min="14082" max="14082" width="12.85546875" style="138" customWidth="1"/>
    <col min="14083" max="14084" width="13.85546875" style="138" customWidth="1"/>
    <col min="14085" max="14086" width="15.7109375" style="138" customWidth="1"/>
    <col min="14087" max="14087" width="16.28515625" style="138" customWidth="1"/>
    <col min="14088" max="14088" width="0" style="138" hidden="1" customWidth="1"/>
    <col min="14089" max="14089" width="17.7109375" style="138" customWidth="1"/>
    <col min="14090" max="14091" width="14.140625" style="138" customWidth="1"/>
    <col min="14092" max="14092" width="14.5703125" style="138" customWidth="1"/>
    <col min="14093" max="14093" width="13.7109375" style="138" customWidth="1"/>
    <col min="14094" max="14100" width="11" style="138" customWidth="1"/>
    <col min="14101" max="14101" width="12.7109375" style="138" customWidth="1"/>
    <col min="14102" max="14102" width="18.85546875" style="138" customWidth="1"/>
    <col min="14103" max="14103" width="14.28515625" style="138" customWidth="1"/>
    <col min="14104" max="14104" width="14.85546875" style="138" customWidth="1"/>
    <col min="14105" max="14105" width="12.140625" style="138" customWidth="1"/>
    <col min="14106" max="14106" width="13.85546875" style="138" customWidth="1"/>
    <col min="14107" max="14107" width="17.85546875" style="138" customWidth="1"/>
    <col min="14108" max="14109" width="0" style="138" hidden="1" customWidth="1"/>
    <col min="14110" max="14239" width="4.85546875" style="138" customWidth="1"/>
    <col min="14240" max="14333" width="1.42578125" style="138"/>
    <col min="14334" max="14334" width="12.5703125" style="138" customWidth="1"/>
    <col min="14335" max="14335" width="32.42578125" style="138" customWidth="1"/>
    <col min="14336" max="14336" width="30.140625" style="138" customWidth="1"/>
    <col min="14337" max="14337" width="24.5703125" style="138" customWidth="1"/>
    <col min="14338" max="14338" width="12.85546875" style="138" customWidth="1"/>
    <col min="14339" max="14340" width="13.85546875" style="138" customWidth="1"/>
    <col min="14341" max="14342" width="15.7109375" style="138" customWidth="1"/>
    <col min="14343" max="14343" width="16.28515625" style="138" customWidth="1"/>
    <col min="14344" max="14344" width="0" style="138" hidden="1" customWidth="1"/>
    <col min="14345" max="14345" width="17.7109375" style="138" customWidth="1"/>
    <col min="14346" max="14347" width="14.140625" style="138" customWidth="1"/>
    <col min="14348" max="14348" width="14.5703125" style="138" customWidth="1"/>
    <col min="14349" max="14349" width="13.7109375" style="138" customWidth="1"/>
    <col min="14350" max="14356" width="11" style="138" customWidth="1"/>
    <col min="14357" max="14357" width="12.7109375" style="138" customWidth="1"/>
    <col min="14358" max="14358" width="18.85546875" style="138" customWidth="1"/>
    <col min="14359" max="14359" width="14.28515625" style="138" customWidth="1"/>
    <col min="14360" max="14360" width="14.85546875" style="138" customWidth="1"/>
    <col min="14361" max="14361" width="12.140625" style="138" customWidth="1"/>
    <col min="14362" max="14362" width="13.85546875" style="138" customWidth="1"/>
    <col min="14363" max="14363" width="17.85546875" style="138" customWidth="1"/>
    <col min="14364" max="14365" width="0" style="138" hidden="1" customWidth="1"/>
    <col min="14366" max="14495" width="4.85546875" style="138" customWidth="1"/>
    <col min="14496" max="14589" width="1.42578125" style="138"/>
    <col min="14590" max="14590" width="12.5703125" style="138" customWidth="1"/>
    <col min="14591" max="14591" width="32.42578125" style="138" customWidth="1"/>
    <col min="14592" max="14592" width="30.140625" style="138" customWidth="1"/>
    <col min="14593" max="14593" width="24.5703125" style="138" customWidth="1"/>
    <col min="14594" max="14594" width="12.85546875" style="138" customWidth="1"/>
    <col min="14595" max="14596" width="13.85546875" style="138" customWidth="1"/>
    <col min="14597" max="14598" width="15.7109375" style="138" customWidth="1"/>
    <col min="14599" max="14599" width="16.28515625" style="138" customWidth="1"/>
    <col min="14600" max="14600" width="0" style="138" hidden="1" customWidth="1"/>
    <col min="14601" max="14601" width="17.7109375" style="138" customWidth="1"/>
    <col min="14602" max="14603" width="14.140625" style="138" customWidth="1"/>
    <col min="14604" max="14604" width="14.5703125" style="138" customWidth="1"/>
    <col min="14605" max="14605" width="13.7109375" style="138" customWidth="1"/>
    <col min="14606" max="14612" width="11" style="138" customWidth="1"/>
    <col min="14613" max="14613" width="12.7109375" style="138" customWidth="1"/>
    <col min="14614" max="14614" width="18.85546875" style="138" customWidth="1"/>
    <col min="14615" max="14615" width="14.28515625" style="138" customWidth="1"/>
    <col min="14616" max="14616" width="14.85546875" style="138" customWidth="1"/>
    <col min="14617" max="14617" width="12.140625" style="138" customWidth="1"/>
    <col min="14618" max="14618" width="13.85546875" style="138" customWidth="1"/>
    <col min="14619" max="14619" width="17.85546875" style="138" customWidth="1"/>
    <col min="14620" max="14621" width="0" style="138" hidden="1" customWidth="1"/>
    <col min="14622" max="14751" width="4.85546875" style="138" customWidth="1"/>
    <col min="14752" max="14845" width="1.42578125" style="138"/>
    <col min="14846" max="14846" width="12.5703125" style="138" customWidth="1"/>
    <col min="14847" max="14847" width="32.42578125" style="138" customWidth="1"/>
    <col min="14848" max="14848" width="30.140625" style="138" customWidth="1"/>
    <col min="14849" max="14849" width="24.5703125" style="138" customWidth="1"/>
    <col min="14850" max="14850" width="12.85546875" style="138" customWidth="1"/>
    <col min="14851" max="14852" width="13.85546875" style="138" customWidth="1"/>
    <col min="14853" max="14854" width="15.7109375" style="138" customWidth="1"/>
    <col min="14855" max="14855" width="16.28515625" style="138" customWidth="1"/>
    <col min="14856" max="14856" width="0" style="138" hidden="1" customWidth="1"/>
    <col min="14857" max="14857" width="17.7109375" style="138" customWidth="1"/>
    <col min="14858" max="14859" width="14.140625" style="138" customWidth="1"/>
    <col min="14860" max="14860" width="14.5703125" style="138" customWidth="1"/>
    <col min="14861" max="14861" width="13.7109375" style="138" customWidth="1"/>
    <col min="14862" max="14868" width="11" style="138" customWidth="1"/>
    <col min="14869" max="14869" width="12.7109375" style="138" customWidth="1"/>
    <col min="14870" max="14870" width="18.85546875" style="138" customWidth="1"/>
    <col min="14871" max="14871" width="14.28515625" style="138" customWidth="1"/>
    <col min="14872" max="14872" width="14.85546875" style="138" customWidth="1"/>
    <col min="14873" max="14873" width="12.140625" style="138" customWidth="1"/>
    <col min="14874" max="14874" width="13.85546875" style="138" customWidth="1"/>
    <col min="14875" max="14875" width="17.85546875" style="138" customWidth="1"/>
    <col min="14876" max="14877" width="0" style="138" hidden="1" customWidth="1"/>
    <col min="14878" max="15007" width="4.85546875" style="138" customWidth="1"/>
    <col min="15008" max="15101" width="1.42578125" style="138"/>
    <col min="15102" max="15102" width="12.5703125" style="138" customWidth="1"/>
    <col min="15103" max="15103" width="32.42578125" style="138" customWidth="1"/>
    <col min="15104" max="15104" width="30.140625" style="138" customWidth="1"/>
    <col min="15105" max="15105" width="24.5703125" style="138" customWidth="1"/>
    <col min="15106" max="15106" width="12.85546875" style="138" customWidth="1"/>
    <col min="15107" max="15108" width="13.85546875" style="138" customWidth="1"/>
    <col min="15109" max="15110" width="15.7109375" style="138" customWidth="1"/>
    <col min="15111" max="15111" width="16.28515625" style="138" customWidth="1"/>
    <col min="15112" max="15112" width="0" style="138" hidden="1" customWidth="1"/>
    <col min="15113" max="15113" width="17.7109375" style="138" customWidth="1"/>
    <col min="15114" max="15115" width="14.140625" style="138" customWidth="1"/>
    <col min="15116" max="15116" width="14.5703125" style="138" customWidth="1"/>
    <col min="15117" max="15117" width="13.7109375" style="138" customWidth="1"/>
    <col min="15118" max="15124" width="11" style="138" customWidth="1"/>
    <col min="15125" max="15125" width="12.7109375" style="138" customWidth="1"/>
    <col min="15126" max="15126" width="18.85546875" style="138" customWidth="1"/>
    <col min="15127" max="15127" width="14.28515625" style="138" customWidth="1"/>
    <col min="15128" max="15128" width="14.85546875" style="138" customWidth="1"/>
    <col min="15129" max="15129" width="12.140625" style="138" customWidth="1"/>
    <col min="15130" max="15130" width="13.85546875" style="138" customWidth="1"/>
    <col min="15131" max="15131" width="17.85546875" style="138" customWidth="1"/>
    <col min="15132" max="15133" width="0" style="138" hidden="1" customWidth="1"/>
    <col min="15134" max="15263" width="4.85546875" style="138" customWidth="1"/>
    <col min="15264" max="15357" width="1.42578125" style="138"/>
    <col min="15358" max="15358" width="12.5703125" style="138" customWidth="1"/>
    <col min="15359" max="15359" width="32.42578125" style="138" customWidth="1"/>
    <col min="15360" max="15360" width="30.140625" style="138" customWidth="1"/>
    <col min="15361" max="15361" width="24.5703125" style="138" customWidth="1"/>
    <col min="15362" max="15362" width="12.85546875" style="138" customWidth="1"/>
    <col min="15363" max="15364" width="13.85546875" style="138" customWidth="1"/>
    <col min="15365" max="15366" width="15.7109375" style="138" customWidth="1"/>
    <col min="15367" max="15367" width="16.28515625" style="138" customWidth="1"/>
    <col min="15368" max="15368" width="0" style="138" hidden="1" customWidth="1"/>
    <col min="15369" max="15369" width="17.7109375" style="138" customWidth="1"/>
    <col min="15370" max="15371" width="14.140625" style="138" customWidth="1"/>
    <col min="15372" max="15372" width="14.5703125" style="138" customWidth="1"/>
    <col min="15373" max="15373" width="13.7109375" style="138" customWidth="1"/>
    <col min="15374" max="15380" width="11" style="138" customWidth="1"/>
    <col min="15381" max="15381" width="12.7109375" style="138" customWidth="1"/>
    <col min="15382" max="15382" width="18.85546875" style="138" customWidth="1"/>
    <col min="15383" max="15383" width="14.28515625" style="138" customWidth="1"/>
    <col min="15384" max="15384" width="14.85546875" style="138" customWidth="1"/>
    <col min="15385" max="15385" width="12.140625" style="138" customWidth="1"/>
    <col min="15386" max="15386" width="13.85546875" style="138" customWidth="1"/>
    <col min="15387" max="15387" width="17.85546875" style="138" customWidth="1"/>
    <col min="15388" max="15389" width="0" style="138" hidden="1" customWidth="1"/>
    <col min="15390" max="15519" width="4.85546875" style="138" customWidth="1"/>
    <col min="15520" max="15613" width="1.42578125" style="138"/>
    <col min="15614" max="15614" width="12.5703125" style="138" customWidth="1"/>
    <col min="15615" max="15615" width="32.42578125" style="138" customWidth="1"/>
    <col min="15616" max="15616" width="30.140625" style="138" customWidth="1"/>
    <col min="15617" max="15617" width="24.5703125" style="138" customWidth="1"/>
    <col min="15618" max="15618" width="12.85546875" style="138" customWidth="1"/>
    <col min="15619" max="15620" width="13.85546875" style="138" customWidth="1"/>
    <col min="15621" max="15622" width="15.7109375" style="138" customWidth="1"/>
    <col min="15623" max="15623" width="16.28515625" style="138" customWidth="1"/>
    <col min="15624" max="15624" width="0" style="138" hidden="1" customWidth="1"/>
    <col min="15625" max="15625" width="17.7109375" style="138" customWidth="1"/>
    <col min="15626" max="15627" width="14.140625" style="138" customWidth="1"/>
    <col min="15628" max="15628" width="14.5703125" style="138" customWidth="1"/>
    <col min="15629" max="15629" width="13.7109375" style="138" customWidth="1"/>
    <col min="15630" max="15636" width="11" style="138" customWidth="1"/>
    <col min="15637" max="15637" width="12.7109375" style="138" customWidth="1"/>
    <col min="15638" max="15638" width="18.85546875" style="138" customWidth="1"/>
    <col min="15639" max="15639" width="14.28515625" style="138" customWidth="1"/>
    <col min="15640" max="15640" width="14.85546875" style="138" customWidth="1"/>
    <col min="15641" max="15641" width="12.140625" style="138" customWidth="1"/>
    <col min="15642" max="15642" width="13.85546875" style="138" customWidth="1"/>
    <col min="15643" max="15643" width="17.85546875" style="138" customWidth="1"/>
    <col min="15644" max="15645" width="0" style="138" hidden="1" customWidth="1"/>
    <col min="15646" max="15775" width="4.85546875" style="138" customWidth="1"/>
    <col min="15776" max="15869" width="1.42578125" style="138"/>
    <col min="15870" max="15870" width="12.5703125" style="138" customWidth="1"/>
    <col min="15871" max="15871" width="32.42578125" style="138" customWidth="1"/>
    <col min="15872" max="15872" width="30.140625" style="138" customWidth="1"/>
    <col min="15873" max="15873" width="24.5703125" style="138" customWidth="1"/>
    <col min="15874" max="15874" width="12.85546875" style="138" customWidth="1"/>
    <col min="15875" max="15876" width="13.85546875" style="138" customWidth="1"/>
    <col min="15877" max="15878" width="15.7109375" style="138" customWidth="1"/>
    <col min="15879" max="15879" width="16.28515625" style="138" customWidth="1"/>
    <col min="15880" max="15880" width="0" style="138" hidden="1" customWidth="1"/>
    <col min="15881" max="15881" width="17.7109375" style="138" customWidth="1"/>
    <col min="15882" max="15883" width="14.140625" style="138" customWidth="1"/>
    <col min="15884" max="15884" width="14.5703125" style="138" customWidth="1"/>
    <col min="15885" max="15885" width="13.7109375" style="138" customWidth="1"/>
    <col min="15886" max="15892" width="11" style="138" customWidth="1"/>
    <col min="15893" max="15893" width="12.7109375" style="138" customWidth="1"/>
    <col min="15894" max="15894" width="18.85546875" style="138" customWidth="1"/>
    <col min="15895" max="15895" width="14.28515625" style="138" customWidth="1"/>
    <col min="15896" max="15896" width="14.85546875" style="138" customWidth="1"/>
    <col min="15897" max="15897" width="12.140625" style="138" customWidth="1"/>
    <col min="15898" max="15898" width="13.85546875" style="138" customWidth="1"/>
    <col min="15899" max="15899" width="17.85546875" style="138" customWidth="1"/>
    <col min="15900" max="15901" width="0" style="138" hidden="1" customWidth="1"/>
    <col min="15902" max="16031" width="4.85546875" style="138" customWidth="1"/>
    <col min="16032" max="16125" width="1.42578125" style="138"/>
    <col min="16126" max="16126" width="12.5703125" style="138" customWidth="1"/>
    <col min="16127" max="16127" width="32.42578125" style="138" customWidth="1"/>
    <col min="16128" max="16128" width="30.140625" style="138" customWidth="1"/>
    <col min="16129" max="16129" width="24.5703125" style="138" customWidth="1"/>
    <col min="16130" max="16130" width="12.85546875" style="138" customWidth="1"/>
    <col min="16131" max="16132" width="13.85546875" style="138" customWidth="1"/>
    <col min="16133" max="16134" width="15.7109375" style="138" customWidth="1"/>
    <col min="16135" max="16135" width="16.28515625" style="138" customWidth="1"/>
    <col min="16136" max="16136" width="0" style="138" hidden="1" customWidth="1"/>
    <col min="16137" max="16137" width="17.7109375" style="138" customWidth="1"/>
    <col min="16138" max="16139" width="14.140625" style="138" customWidth="1"/>
    <col min="16140" max="16140" width="14.5703125" style="138" customWidth="1"/>
    <col min="16141" max="16141" width="13.7109375" style="138" customWidth="1"/>
    <col min="16142" max="16148" width="11" style="138" customWidth="1"/>
    <col min="16149" max="16149" width="12.7109375" style="138" customWidth="1"/>
    <col min="16150" max="16150" width="18.85546875" style="138" customWidth="1"/>
    <col min="16151" max="16151" width="14.28515625" style="138" customWidth="1"/>
    <col min="16152" max="16152" width="14.85546875" style="138" customWidth="1"/>
    <col min="16153" max="16153" width="12.140625" style="138" customWidth="1"/>
    <col min="16154" max="16154" width="13.85546875" style="138" customWidth="1"/>
    <col min="16155" max="16155" width="17.85546875" style="138" customWidth="1"/>
    <col min="16156" max="16157" width="0" style="138" hidden="1" customWidth="1"/>
    <col min="16158" max="16287" width="4.85546875" style="138" customWidth="1"/>
    <col min="16288" max="16384" width="1.42578125" style="138"/>
  </cols>
  <sheetData>
    <row r="1" spans="1:29" ht="15.75" customHeight="1" x14ac:dyDescent="0.25">
      <c r="A1" s="236" t="s">
        <v>0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151"/>
      <c r="S1" s="151"/>
      <c r="T1" s="151"/>
      <c r="U1" s="151"/>
      <c r="V1" s="151"/>
      <c r="W1" s="151"/>
      <c r="X1" s="151"/>
      <c r="Y1" s="151"/>
      <c r="Z1" s="151"/>
      <c r="AA1" s="151"/>
    </row>
    <row r="2" spans="1:29" ht="23.25" customHeight="1" x14ac:dyDescent="0.25">
      <c r="A2" s="237" t="s">
        <v>247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</row>
    <row r="3" spans="1:29" ht="25.5" customHeight="1" x14ac:dyDescent="0.25">
      <c r="A3" s="218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</row>
    <row r="4" spans="1:29" x14ac:dyDescent="0.2">
      <c r="A4" s="238" t="s">
        <v>1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</row>
    <row r="5" spans="1:29" ht="20.25" customHeight="1" x14ac:dyDescent="0.2"/>
    <row r="6" spans="1:29" ht="42.75" customHeight="1" x14ac:dyDescent="0.2">
      <c r="A6" s="239" t="s">
        <v>2</v>
      </c>
      <c r="B6" s="239"/>
      <c r="C6" s="239"/>
      <c r="D6" s="239"/>
      <c r="E6" s="239"/>
      <c r="F6" s="239"/>
      <c r="G6" s="239"/>
      <c r="H6" s="239"/>
      <c r="I6" s="239"/>
      <c r="J6" s="221" t="s">
        <v>3</v>
      </c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 t="s">
        <v>221</v>
      </c>
      <c r="X6" s="221" t="s">
        <v>4</v>
      </c>
      <c r="Y6" s="221"/>
      <c r="Z6" s="221"/>
      <c r="AA6" s="221" t="s">
        <v>213</v>
      </c>
    </row>
    <row r="7" spans="1:29" ht="40.5" customHeight="1" x14ac:dyDescent="0.2">
      <c r="A7" s="239" t="s">
        <v>5</v>
      </c>
      <c r="B7" s="221" t="s">
        <v>214</v>
      </c>
      <c r="C7" s="221" t="s">
        <v>6</v>
      </c>
      <c r="D7" s="221" t="s">
        <v>7</v>
      </c>
      <c r="E7" s="221" t="s">
        <v>8</v>
      </c>
      <c r="F7" s="230" t="s">
        <v>9</v>
      </c>
      <c r="G7" s="230" t="s">
        <v>10</v>
      </c>
      <c r="H7" s="221" t="s">
        <v>215</v>
      </c>
      <c r="I7" s="221" t="s">
        <v>11</v>
      </c>
      <c r="J7" s="221" t="s">
        <v>12</v>
      </c>
      <c r="K7" s="221" t="s">
        <v>13</v>
      </c>
      <c r="L7" s="222" t="s">
        <v>14</v>
      </c>
      <c r="M7" s="221" t="s">
        <v>15</v>
      </c>
      <c r="N7" s="221"/>
      <c r="O7" s="221"/>
      <c r="P7" s="221"/>
      <c r="Q7" s="221"/>
      <c r="R7" s="221"/>
      <c r="S7" s="221"/>
      <c r="T7" s="221"/>
      <c r="U7" s="221"/>
      <c r="V7" s="221" t="s">
        <v>16</v>
      </c>
      <c r="W7" s="221"/>
      <c r="X7" s="221" t="s">
        <v>17</v>
      </c>
      <c r="Y7" s="221" t="s">
        <v>18</v>
      </c>
      <c r="Z7" s="221" t="s">
        <v>19</v>
      </c>
      <c r="AA7" s="221"/>
    </row>
    <row r="8" spans="1:29" ht="42.75" customHeight="1" x14ac:dyDescent="0.2">
      <c r="A8" s="239"/>
      <c r="B8" s="221"/>
      <c r="C8" s="221"/>
      <c r="D8" s="221"/>
      <c r="E8" s="221"/>
      <c r="F8" s="231"/>
      <c r="G8" s="231"/>
      <c r="H8" s="221"/>
      <c r="I8" s="221"/>
      <c r="J8" s="221"/>
      <c r="K8" s="221"/>
      <c r="L8" s="223"/>
      <c r="M8" s="221" t="s">
        <v>20</v>
      </c>
      <c r="N8" s="221" t="s">
        <v>21</v>
      </c>
      <c r="O8" s="221"/>
      <c r="P8" s="221"/>
      <c r="Q8" s="221" t="s">
        <v>22</v>
      </c>
      <c r="R8" s="221"/>
      <c r="S8" s="221"/>
      <c r="T8" s="221"/>
      <c r="U8" s="221" t="s">
        <v>23</v>
      </c>
      <c r="V8" s="221"/>
      <c r="W8" s="221"/>
      <c r="X8" s="221"/>
      <c r="Y8" s="221"/>
      <c r="Z8" s="221"/>
      <c r="AA8" s="221"/>
    </row>
    <row r="9" spans="1:29" ht="190.5" customHeight="1" x14ac:dyDescent="0.2">
      <c r="A9" s="239"/>
      <c r="B9" s="221"/>
      <c r="C9" s="221"/>
      <c r="D9" s="221"/>
      <c r="E9" s="221"/>
      <c r="F9" s="232"/>
      <c r="G9" s="232"/>
      <c r="H9" s="221"/>
      <c r="I9" s="221"/>
      <c r="J9" s="221"/>
      <c r="K9" s="221"/>
      <c r="L9" s="224"/>
      <c r="M9" s="221"/>
      <c r="N9" s="189" t="s">
        <v>24</v>
      </c>
      <c r="O9" s="189" t="s">
        <v>25</v>
      </c>
      <c r="P9" s="189" t="s">
        <v>26</v>
      </c>
      <c r="Q9" s="189" t="s">
        <v>27</v>
      </c>
      <c r="R9" s="189" t="s">
        <v>28</v>
      </c>
      <c r="S9" s="189" t="s">
        <v>29</v>
      </c>
      <c r="T9" s="189" t="s">
        <v>30</v>
      </c>
      <c r="U9" s="221"/>
      <c r="V9" s="221"/>
      <c r="W9" s="221"/>
      <c r="X9" s="221"/>
      <c r="Y9" s="221"/>
      <c r="Z9" s="221"/>
      <c r="AA9" s="221"/>
    </row>
    <row r="10" spans="1:29" ht="24.75" customHeight="1" x14ac:dyDescent="0.2">
      <c r="A10" s="194">
        <v>1</v>
      </c>
      <c r="B10" s="194">
        <v>2</v>
      </c>
      <c r="C10" s="194">
        <v>3</v>
      </c>
      <c r="D10" s="194">
        <v>4</v>
      </c>
      <c r="E10" s="194">
        <v>5</v>
      </c>
      <c r="F10" s="194">
        <v>6</v>
      </c>
      <c r="G10" s="194">
        <v>7</v>
      </c>
      <c r="H10" s="194">
        <v>8</v>
      </c>
      <c r="I10" s="194">
        <v>9</v>
      </c>
      <c r="J10" s="194">
        <v>10</v>
      </c>
      <c r="K10" s="194">
        <v>11</v>
      </c>
      <c r="L10" s="194">
        <v>12</v>
      </c>
      <c r="M10" s="194">
        <v>13</v>
      </c>
      <c r="N10" s="194">
        <v>14</v>
      </c>
      <c r="O10" s="194">
        <v>15</v>
      </c>
      <c r="P10" s="194">
        <v>16</v>
      </c>
      <c r="Q10" s="194">
        <v>17</v>
      </c>
      <c r="R10" s="194">
        <v>18</v>
      </c>
      <c r="S10" s="194">
        <v>19</v>
      </c>
      <c r="T10" s="194">
        <v>20</v>
      </c>
      <c r="U10" s="194">
        <v>21</v>
      </c>
      <c r="V10" s="194">
        <v>22</v>
      </c>
      <c r="W10" s="194">
        <v>23</v>
      </c>
      <c r="X10" s="194">
        <v>24</v>
      </c>
      <c r="Y10" s="194">
        <v>25</v>
      </c>
      <c r="Z10" s="194">
        <v>26</v>
      </c>
      <c r="AA10" s="194">
        <v>27</v>
      </c>
      <c r="AB10" s="194">
        <v>28</v>
      </c>
      <c r="AC10" s="194">
        <v>29</v>
      </c>
    </row>
    <row r="11" spans="1:29" s="142" customFormat="1" ht="23.25" customHeight="1" x14ac:dyDescent="0.2">
      <c r="A11" s="202">
        <v>1</v>
      </c>
      <c r="B11" s="202" t="s">
        <v>239</v>
      </c>
      <c r="C11" s="202" t="s">
        <v>240</v>
      </c>
      <c r="D11" s="202" t="s">
        <v>255</v>
      </c>
      <c r="E11" s="202" t="s">
        <v>241</v>
      </c>
      <c r="F11" s="202" t="s">
        <v>256</v>
      </c>
      <c r="G11" s="202" t="s">
        <v>257</v>
      </c>
      <c r="H11" s="202" t="s">
        <v>48</v>
      </c>
      <c r="I11" s="202">
        <v>1.5</v>
      </c>
      <c r="J11" s="202" t="s">
        <v>258</v>
      </c>
      <c r="K11" s="202">
        <v>0</v>
      </c>
      <c r="L11" s="202">
        <v>0</v>
      </c>
      <c r="M11" s="202">
        <v>12</v>
      </c>
      <c r="N11" s="202">
        <v>0</v>
      </c>
      <c r="O11" s="202">
        <v>0</v>
      </c>
      <c r="P11" s="202">
        <v>12</v>
      </c>
      <c r="Q11" s="202">
        <v>0</v>
      </c>
      <c r="R11" s="202">
        <v>0</v>
      </c>
      <c r="S11" s="202">
        <v>0</v>
      </c>
      <c r="T11" s="202">
        <v>12</v>
      </c>
      <c r="U11" s="202">
        <v>0</v>
      </c>
      <c r="V11" s="202">
        <v>32</v>
      </c>
      <c r="W11" s="202"/>
      <c r="X11" s="202" t="s">
        <v>259</v>
      </c>
      <c r="Y11" s="202" t="s">
        <v>243</v>
      </c>
      <c r="Z11" s="202" t="s">
        <v>242</v>
      </c>
      <c r="AA11" s="202">
        <v>0</v>
      </c>
      <c r="AB11" s="139">
        <f t="shared" ref="AB11:AB42" si="0">(IF(AND(H11=$H$96,AA11=1),M11*I11,0))</f>
        <v>0</v>
      </c>
      <c r="AC11" s="139">
        <f t="shared" ref="AC11:AC42" si="1">IF(H11=$H$93,M11*I11,0)</f>
        <v>0</v>
      </c>
    </row>
    <row r="12" spans="1:29" s="142" customFormat="1" ht="23.25" customHeight="1" x14ac:dyDescent="0.2">
      <c r="A12" s="202">
        <v>2</v>
      </c>
      <c r="B12" s="202" t="s">
        <v>239</v>
      </c>
      <c r="C12" s="202" t="s">
        <v>244</v>
      </c>
      <c r="D12" s="202">
        <v>2</v>
      </c>
      <c r="E12" s="202" t="s">
        <v>241</v>
      </c>
      <c r="F12" s="202" t="s">
        <v>260</v>
      </c>
      <c r="G12" s="202" t="s">
        <v>261</v>
      </c>
      <c r="H12" s="202" t="s">
        <v>42</v>
      </c>
      <c r="I12" s="202">
        <v>2</v>
      </c>
      <c r="J12" s="202" t="s">
        <v>262</v>
      </c>
      <c r="K12" s="202">
        <v>0</v>
      </c>
      <c r="L12" s="202">
        <v>0</v>
      </c>
      <c r="M12" s="202">
        <v>9</v>
      </c>
      <c r="N12" s="202">
        <v>0</v>
      </c>
      <c r="O12" s="202">
        <v>0</v>
      </c>
      <c r="P12" s="202">
        <v>9</v>
      </c>
      <c r="Q12" s="202">
        <v>0</v>
      </c>
      <c r="R12" s="202">
        <v>0</v>
      </c>
      <c r="S12" s="202">
        <v>0</v>
      </c>
      <c r="T12" s="202">
        <v>9</v>
      </c>
      <c r="U12" s="202">
        <v>0</v>
      </c>
      <c r="V12" s="202">
        <v>4</v>
      </c>
      <c r="W12" s="202"/>
      <c r="X12" s="202" t="s">
        <v>263</v>
      </c>
      <c r="Y12" s="202"/>
      <c r="Z12" s="202"/>
      <c r="AA12" s="202">
        <v>1</v>
      </c>
      <c r="AB12" s="139">
        <f t="shared" si="0"/>
        <v>0</v>
      </c>
      <c r="AC12" s="139">
        <f t="shared" si="1"/>
        <v>18</v>
      </c>
    </row>
    <row r="13" spans="1:29" s="142" customFormat="1" ht="34.5" customHeight="1" x14ac:dyDescent="0.2">
      <c r="A13" s="202">
        <v>3</v>
      </c>
      <c r="B13" s="202" t="s">
        <v>239</v>
      </c>
      <c r="C13" s="202" t="s">
        <v>244</v>
      </c>
      <c r="D13" s="202">
        <v>13</v>
      </c>
      <c r="E13" s="202" t="s">
        <v>241</v>
      </c>
      <c r="F13" s="202" t="s">
        <v>264</v>
      </c>
      <c r="G13" s="202" t="s">
        <v>265</v>
      </c>
      <c r="H13" s="202" t="s">
        <v>42</v>
      </c>
      <c r="I13" s="202">
        <v>2</v>
      </c>
      <c r="J13" s="202" t="s">
        <v>262</v>
      </c>
      <c r="K13" s="202">
        <v>0</v>
      </c>
      <c r="L13" s="202">
        <v>0</v>
      </c>
      <c r="M13" s="202">
        <v>6</v>
      </c>
      <c r="N13" s="202">
        <v>0</v>
      </c>
      <c r="O13" s="202">
        <v>0</v>
      </c>
      <c r="P13" s="202">
        <v>6</v>
      </c>
      <c r="Q13" s="202">
        <v>0</v>
      </c>
      <c r="R13" s="202">
        <v>0</v>
      </c>
      <c r="S13" s="202">
        <v>0</v>
      </c>
      <c r="T13" s="202">
        <v>6</v>
      </c>
      <c r="U13" s="202">
        <v>0</v>
      </c>
      <c r="V13" s="202">
        <v>10</v>
      </c>
      <c r="W13" s="202"/>
      <c r="X13" s="202" t="s">
        <v>266</v>
      </c>
      <c r="Y13" s="202"/>
      <c r="Z13" s="202"/>
      <c r="AA13" s="202">
        <v>1</v>
      </c>
      <c r="AB13" s="139">
        <f t="shared" si="0"/>
        <v>0</v>
      </c>
      <c r="AC13" s="139">
        <f t="shared" si="1"/>
        <v>12</v>
      </c>
    </row>
    <row r="14" spans="1:29" s="142" customFormat="1" ht="23.25" customHeight="1" x14ac:dyDescent="0.2">
      <c r="A14" s="202">
        <v>4</v>
      </c>
      <c r="B14" s="202" t="s">
        <v>239</v>
      </c>
      <c r="C14" s="202" t="s">
        <v>244</v>
      </c>
      <c r="D14" s="202">
        <v>107</v>
      </c>
      <c r="E14" s="202" t="s">
        <v>241</v>
      </c>
      <c r="F14" s="202" t="s">
        <v>267</v>
      </c>
      <c r="G14" s="202" t="s">
        <v>268</v>
      </c>
      <c r="H14" s="202" t="s">
        <v>42</v>
      </c>
      <c r="I14" s="202">
        <v>2</v>
      </c>
      <c r="J14" s="202" t="s">
        <v>262</v>
      </c>
      <c r="K14" s="202">
        <v>0</v>
      </c>
      <c r="L14" s="202">
        <v>0</v>
      </c>
      <c r="M14" s="202">
        <v>6</v>
      </c>
      <c r="N14" s="202">
        <v>0</v>
      </c>
      <c r="O14" s="202">
        <v>0</v>
      </c>
      <c r="P14" s="202">
        <v>6</v>
      </c>
      <c r="Q14" s="202">
        <v>0</v>
      </c>
      <c r="R14" s="202">
        <v>0</v>
      </c>
      <c r="S14" s="202">
        <v>0</v>
      </c>
      <c r="T14" s="202">
        <v>6</v>
      </c>
      <c r="U14" s="202">
        <v>0</v>
      </c>
      <c r="V14" s="202">
        <v>25</v>
      </c>
      <c r="W14" s="202"/>
      <c r="X14" s="202" t="s">
        <v>269</v>
      </c>
      <c r="Y14" s="202"/>
      <c r="Z14" s="202"/>
      <c r="AA14" s="202">
        <v>1</v>
      </c>
      <c r="AB14" s="139">
        <f t="shared" si="0"/>
        <v>0</v>
      </c>
      <c r="AC14" s="139">
        <f t="shared" si="1"/>
        <v>12</v>
      </c>
    </row>
    <row r="15" spans="1:29" s="142" customFormat="1" ht="23.25" customHeight="1" x14ac:dyDescent="0.2">
      <c r="A15" s="202">
        <v>5</v>
      </c>
      <c r="B15" s="202" t="s">
        <v>239</v>
      </c>
      <c r="C15" s="202" t="s">
        <v>244</v>
      </c>
      <c r="D15" s="202">
        <v>113</v>
      </c>
      <c r="E15" s="202" t="s">
        <v>241</v>
      </c>
      <c r="F15" s="202" t="s">
        <v>270</v>
      </c>
      <c r="G15" s="202" t="s">
        <v>271</v>
      </c>
      <c r="H15" s="202" t="s">
        <v>42</v>
      </c>
      <c r="I15" s="202">
        <v>2</v>
      </c>
      <c r="J15" s="202" t="s">
        <v>262</v>
      </c>
      <c r="K15" s="202">
        <v>0</v>
      </c>
      <c r="L15" s="202">
        <v>0</v>
      </c>
      <c r="M15" s="202">
        <v>2</v>
      </c>
      <c r="N15" s="202">
        <v>0</v>
      </c>
      <c r="O15" s="202">
        <v>0</v>
      </c>
      <c r="P15" s="202">
        <v>2</v>
      </c>
      <c r="Q15" s="202">
        <v>0</v>
      </c>
      <c r="R15" s="202">
        <v>0</v>
      </c>
      <c r="S15" s="202">
        <v>0</v>
      </c>
      <c r="T15" s="202">
        <v>2</v>
      </c>
      <c r="U15" s="202">
        <v>0</v>
      </c>
      <c r="V15" s="202">
        <v>4</v>
      </c>
      <c r="W15" s="202"/>
      <c r="X15" s="202" t="s">
        <v>272</v>
      </c>
      <c r="Y15" s="202"/>
      <c r="Z15" s="202"/>
      <c r="AA15" s="202">
        <v>1</v>
      </c>
      <c r="AB15" s="139">
        <f t="shared" si="0"/>
        <v>0</v>
      </c>
      <c r="AC15" s="139">
        <f t="shared" si="1"/>
        <v>4</v>
      </c>
    </row>
    <row r="16" spans="1:29" s="142" customFormat="1" ht="23.25" customHeight="1" x14ac:dyDescent="0.2">
      <c r="A16" s="202">
        <v>6</v>
      </c>
      <c r="B16" s="202" t="s">
        <v>239</v>
      </c>
      <c r="C16" s="202" t="s">
        <v>240</v>
      </c>
      <c r="D16" s="202" t="s">
        <v>273</v>
      </c>
      <c r="E16" s="202" t="s">
        <v>241</v>
      </c>
      <c r="F16" s="202" t="s">
        <v>274</v>
      </c>
      <c r="G16" s="202" t="s">
        <v>275</v>
      </c>
      <c r="H16" s="202" t="s">
        <v>48</v>
      </c>
      <c r="I16" s="202">
        <v>1.33</v>
      </c>
      <c r="J16" s="202" t="s">
        <v>276</v>
      </c>
      <c r="K16" s="202">
        <v>1</v>
      </c>
      <c r="L16" s="202">
        <v>1</v>
      </c>
      <c r="M16" s="202">
        <v>17</v>
      </c>
      <c r="N16" s="202">
        <v>0</v>
      </c>
      <c r="O16" s="202">
        <v>2</v>
      </c>
      <c r="P16" s="202">
        <v>15</v>
      </c>
      <c r="Q16" s="202">
        <v>0</v>
      </c>
      <c r="R16" s="202">
        <v>0</v>
      </c>
      <c r="S16" s="202">
        <v>1</v>
      </c>
      <c r="T16" s="202">
        <v>16</v>
      </c>
      <c r="U16" s="202">
        <v>0</v>
      </c>
      <c r="V16" s="202">
        <v>63</v>
      </c>
      <c r="W16" s="202"/>
      <c r="X16" s="202" t="s">
        <v>277</v>
      </c>
      <c r="Y16" s="202" t="s">
        <v>243</v>
      </c>
      <c r="Z16" s="202" t="s">
        <v>242</v>
      </c>
      <c r="AA16" s="202">
        <v>0</v>
      </c>
      <c r="AB16" s="139">
        <f t="shared" si="0"/>
        <v>0</v>
      </c>
      <c r="AC16" s="139">
        <f t="shared" si="1"/>
        <v>0</v>
      </c>
    </row>
    <row r="17" spans="1:29" s="142" customFormat="1" ht="34.5" customHeight="1" x14ac:dyDescent="0.2">
      <c r="A17" s="202">
        <v>7</v>
      </c>
      <c r="B17" s="202" t="s">
        <v>239</v>
      </c>
      <c r="C17" s="202" t="s">
        <v>244</v>
      </c>
      <c r="D17" s="202" t="s">
        <v>278</v>
      </c>
      <c r="E17" s="202" t="s">
        <v>241</v>
      </c>
      <c r="F17" s="202" t="s">
        <v>279</v>
      </c>
      <c r="G17" s="202" t="s">
        <v>280</v>
      </c>
      <c r="H17" s="202" t="s">
        <v>48</v>
      </c>
      <c r="I17" s="202">
        <v>1.28</v>
      </c>
      <c r="J17" s="202" t="s">
        <v>281</v>
      </c>
      <c r="K17" s="202">
        <v>1</v>
      </c>
      <c r="L17" s="202">
        <v>2</v>
      </c>
      <c r="M17" s="202">
        <v>13</v>
      </c>
      <c r="N17" s="202">
        <v>0</v>
      </c>
      <c r="O17" s="202">
        <v>3</v>
      </c>
      <c r="P17" s="202">
        <v>10</v>
      </c>
      <c r="Q17" s="202">
        <v>0</v>
      </c>
      <c r="R17" s="202">
        <v>0</v>
      </c>
      <c r="S17" s="202">
        <v>1</v>
      </c>
      <c r="T17" s="202">
        <v>12</v>
      </c>
      <c r="U17" s="202">
        <v>0</v>
      </c>
      <c r="V17" s="202">
        <v>45</v>
      </c>
      <c r="W17" s="202"/>
      <c r="X17" s="202" t="s">
        <v>282</v>
      </c>
      <c r="Y17" s="202" t="s">
        <v>243</v>
      </c>
      <c r="Z17" s="202" t="s">
        <v>242</v>
      </c>
      <c r="AA17" s="202">
        <v>0</v>
      </c>
      <c r="AB17" s="139">
        <f t="shared" si="0"/>
        <v>0</v>
      </c>
      <c r="AC17" s="139">
        <f t="shared" si="1"/>
        <v>0</v>
      </c>
    </row>
    <row r="18" spans="1:29" s="142" customFormat="1" ht="23.25" customHeight="1" x14ac:dyDescent="0.2">
      <c r="A18" s="202">
        <v>8</v>
      </c>
      <c r="B18" s="202" t="s">
        <v>239</v>
      </c>
      <c r="C18" s="202" t="s">
        <v>244</v>
      </c>
      <c r="D18" s="202">
        <v>45</v>
      </c>
      <c r="E18" s="202" t="s">
        <v>241</v>
      </c>
      <c r="F18" s="202" t="s">
        <v>283</v>
      </c>
      <c r="G18" s="202" t="s">
        <v>284</v>
      </c>
      <c r="H18" s="202" t="s">
        <v>42</v>
      </c>
      <c r="I18" s="202">
        <v>2.5</v>
      </c>
      <c r="J18" s="202" t="s">
        <v>262</v>
      </c>
      <c r="K18" s="202">
        <v>0</v>
      </c>
      <c r="L18" s="202">
        <v>0</v>
      </c>
      <c r="M18" s="202">
        <v>15</v>
      </c>
      <c r="N18" s="202">
        <v>0</v>
      </c>
      <c r="O18" s="202">
        <v>0</v>
      </c>
      <c r="P18" s="202">
        <v>15</v>
      </c>
      <c r="Q18" s="202">
        <v>0</v>
      </c>
      <c r="R18" s="202">
        <v>0</v>
      </c>
      <c r="S18" s="202">
        <v>0</v>
      </c>
      <c r="T18" s="202">
        <v>15</v>
      </c>
      <c r="U18" s="202">
        <v>0</v>
      </c>
      <c r="V18" s="202">
        <v>15</v>
      </c>
      <c r="W18" s="202"/>
      <c r="X18" s="202" t="s">
        <v>285</v>
      </c>
      <c r="Y18" s="202"/>
      <c r="Z18" s="202"/>
      <c r="AA18" s="202">
        <v>1</v>
      </c>
      <c r="AB18" s="139">
        <f t="shared" si="0"/>
        <v>0</v>
      </c>
      <c r="AC18" s="139">
        <f t="shared" si="1"/>
        <v>37.5</v>
      </c>
    </row>
    <row r="19" spans="1:29" s="142" customFormat="1" ht="23.25" customHeight="1" x14ac:dyDescent="0.2">
      <c r="A19" s="202">
        <v>9</v>
      </c>
      <c r="B19" s="202" t="s">
        <v>239</v>
      </c>
      <c r="C19" s="202" t="s">
        <v>244</v>
      </c>
      <c r="D19" s="202">
        <v>152</v>
      </c>
      <c r="E19" s="202" t="s">
        <v>241</v>
      </c>
      <c r="F19" s="202" t="s">
        <v>286</v>
      </c>
      <c r="G19" s="202" t="s">
        <v>287</v>
      </c>
      <c r="H19" s="202" t="s">
        <v>42</v>
      </c>
      <c r="I19" s="202">
        <v>2</v>
      </c>
      <c r="J19" s="202" t="s">
        <v>262</v>
      </c>
      <c r="K19" s="202">
        <v>0</v>
      </c>
      <c r="L19" s="202">
        <v>0</v>
      </c>
      <c r="M19" s="202">
        <v>10</v>
      </c>
      <c r="N19" s="202">
        <v>0</v>
      </c>
      <c r="O19" s="202">
        <v>0</v>
      </c>
      <c r="P19" s="202">
        <v>10</v>
      </c>
      <c r="Q19" s="202">
        <v>0</v>
      </c>
      <c r="R19" s="202">
        <v>0</v>
      </c>
      <c r="S19" s="202">
        <v>0</v>
      </c>
      <c r="T19" s="202">
        <v>10</v>
      </c>
      <c r="U19" s="202">
        <v>0</v>
      </c>
      <c r="V19" s="202">
        <v>7</v>
      </c>
      <c r="W19" s="202"/>
      <c r="X19" s="202" t="s">
        <v>288</v>
      </c>
      <c r="Y19" s="202"/>
      <c r="Z19" s="202"/>
      <c r="AA19" s="202">
        <v>1</v>
      </c>
      <c r="AB19" s="139">
        <f t="shared" si="0"/>
        <v>0</v>
      </c>
      <c r="AC19" s="139">
        <f t="shared" si="1"/>
        <v>20</v>
      </c>
    </row>
    <row r="20" spans="1:29" s="142" customFormat="1" ht="34.5" customHeight="1" x14ac:dyDescent="0.2">
      <c r="A20" s="202">
        <v>10</v>
      </c>
      <c r="B20" s="202" t="s">
        <v>239</v>
      </c>
      <c r="C20" s="202" t="s">
        <v>244</v>
      </c>
      <c r="D20" s="202">
        <v>128</v>
      </c>
      <c r="E20" s="202" t="s">
        <v>241</v>
      </c>
      <c r="F20" s="202" t="s">
        <v>289</v>
      </c>
      <c r="G20" s="202" t="s">
        <v>290</v>
      </c>
      <c r="H20" s="202" t="s">
        <v>42</v>
      </c>
      <c r="I20" s="202">
        <v>2.5</v>
      </c>
      <c r="J20" s="202" t="s">
        <v>262</v>
      </c>
      <c r="K20" s="202">
        <v>0</v>
      </c>
      <c r="L20" s="202">
        <v>0</v>
      </c>
      <c r="M20" s="202">
        <v>8</v>
      </c>
      <c r="N20" s="202">
        <v>0</v>
      </c>
      <c r="O20" s="202">
        <v>0</v>
      </c>
      <c r="P20" s="202">
        <v>8</v>
      </c>
      <c r="Q20" s="202">
        <v>0</v>
      </c>
      <c r="R20" s="202">
        <v>0</v>
      </c>
      <c r="S20" s="202">
        <v>0</v>
      </c>
      <c r="T20" s="202">
        <v>8</v>
      </c>
      <c r="U20" s="202">
        <v>0</v>
      </c>
      <c r="V20" s="202">
        <v>4</v>
      </c>
      <c r="W20" s="202"/>
      <c r="X20" s="202" t="s">
        <v>291</v>
      </c>
      <c r="Y20" s="202"/>
      <c r="Z20" s="202"/>
      <c r="AA20" s="202">
        <v>1</v>
      </c>
      <c r="AB20" s="139">
        <f t="shared" si="0"/>
        <v>0</v>
      </c>
      <c r="AC20" s="139">
        <f t="shared" si="1"/>
        <v>20</v>
      </c>
    </row>
    <row r="21" spans="1:29" s="142" customFormat="1" ht="23.25" customHeight="1" x14ac:dyDescent="0.2">
      <c r="A21" s="202">
        <v>11</v>
      </c>
      <c r="B21" s="202" t="s">
        <v>239</v>
      </c>
      <c r="C21" s="202" t="s">
        <v>244</v>
      </c>
      <c r="D21" s="202">
        <v>140</v>
      </c>
      <c r="E21" s="202" t="s">
        <v>241</v>
      </c>
      <c r="F21" s="202" t="s">
        <v>292</v>
      </c>
      <c r="G21" s="202" t="s">
        <v>293</v>
      </c>
      <c r="H21" s="202" t="s">
        <v>42</v>
      </c>
      <c r="I21" s="202">
        <v>2</v>
      </c>
      <c r="J21" s="202" t="s">
        <v>262</v>
      </c>
      <c r="K21" s="202">
        <v>0</v>
      </c>
      <c r="L21" s="202">
        <v>0</v>
      </c>
      <c r="M21" s="202">
        <v>2</v>
      </c>
      <c r="N21" s="202">
        <v>0</v>
      </c>
      <c r="O21" s="202">
        <v>0</v>
      </c>
      <c r="P21" s="202">
        <v>2</v>
      </c>
      <c r="Q21" s="202">
        <v>0</v>
      </c>
      <c r="R21" s="202">
        <v>0</v>
      </c>
      <c r="S21" s="202">
        <v>0</v>
      </c>
      <c r="T21" s="202">
        <v>2</v>
      </c>
      <c r="U21" s="202">
        <v>0</v>
      </c>
      <c r="V21" s="202">
        <v>1.5</v>
      </c>
      <c r="W21" s="202"/>
      <c r="X21" s="202" t="s">
        <v>294</v>
      </c>
      <c r="Y21" s="202"/>
      <c r="Z21" s="202"/>
      <c r="AA21" s="202">
        <v>1</v>
      </c>
      <c r="AB21" s="139">
        <f t="shared" si="0"/>
        <v>0</v>
      </c>
      <c r="AC21" s="139">
        <f t="shared" si="1"/>
        <v>4</v>
      </c>
    </row>
    <row r="22" spans="1:29" s="142" customFormat="1" ht="23.25" customHeight="1" x14ac:dyDescent="0.2">
      <c r="A22" s="202">
        <v>12</v>
      </c>
      <c r="B22" s="202" t="s">
        <v>239</v>
      </c>
      <c r="C22" s="202" t="s">
        <v>244</v>
      </c>
      <c r="D22" s="202">
        <v>119</v>
      </c>
      <c r="E22" s="202" t="s">
        <v>241</v>
      </c>
      <c r="F22" s="202" t="s">
        <v>295</v>
      </c>
      <c r="G22" s="202" t="s">
        <v>296</v>
      </c>
      <c r="H22" s="202" t="s">
        <v>42</v>
      </c>
      <c r="I22" s="202">
        <v>2</v>
      </c>
      <c r="J22" s="202" t="s">
        <v>262</v>
      </c>
      <c r="K22" s="202">
        <v>0</v>
      </c>
      <c r="L22" s="202">
        <v>0</v>
      </c>
      <c r="M22" s="202">
        <v>15</v>
      </c>
      <c r="N22" s="202">
        <v>0</v>
      </c>
      <c r="O22" s="202">
        <v>0</v>
      </c>
      <c r="P22" s="202">
        <v>15</v>
      </c>
      <c r="Q22" s="202">
        <v>0</v>
      </c>
      <c r="R22" s="202">
        <v>0</v>
      </c>
      <c r="S22" s="202">
        <v>0</v>
      </c>
      <c r="T22" s="202">
        <v>15</v>
      </c>
      <c r="U22" s="202">
        <v>0</v>
      </c>
      <c r="V22" s="202">
        <v>11</v>
      </c>
      <c r="W22" s="202"/>
      <c r="X22" s="202" t="s">
        <v>297</v>
      </c>
      <c r="Y22" s="202"/>
      <c r="Z22" s="202"/>
      <c r="AA22" s="202">
        <v>1</v>
      </c>
      <c r="AB22" s="139">
        <f t="shared" si="0"/>
        <v>0</v>
      </c>
      <c r="AC22" s="139">
        <f t="shared" si="1"/>
        <v>30</v>
      </c>
    </row>
    <row r="23" spans="1:29" s="142" customFormat="1" ht="23.25" customHeight="1" x14ac:dyDescent="0.2">
      <c r="A23" s="202">
        <v>13</v>
      </c>
      <c r="B23" s="202" t="s">
        <v>239</v>
      </c>
      <c r="C23" s="202" t="s">
        <v>244</v>
      </c>
      <c r="D23" s="202">
        <v>1</v>
      </c>
      <c r="E23" s="202" t="s">
        <v>241</v>
      </c>
      <c r="F23" s="202" t="s">
        <v>298</v>
      </c>
      <c r="G23" s="202" t="s">
        <v>299</v>
      </c>
      <c r="H23" s="202" t="s">
        <v>42</v>
      </c>
      <c r="I23" s="202">
        <v>2</v>
      </c>
      <c r="J23" s="202" t="s">
        <v>262</v>
      </c>
      <c r="K23" s="202">
        <v>0</v>
      </c>
      <c r="L23" s="202">
        <v>0</v>
      </c>
      <c r="M23" s="202">
        <v>11</v>
      </c>
      <c r="N23" s="202">
        <v>0</v>
      </c>
      <c r="O23" s="202">
        <v>0</v>
      </c>
      <c r="P23" s="202">
        <v>11</v>
      </c>
      <c r="Q23" s="202">
        <v>0</v>
      </c>
      <c r="R23" s="202">
        <v>0</v>
      </c>
      <c r="S23" s="202">
        <v>0</v>
      </c>
      <c r="T23" s="202">
        <v>11</v>
      </c>
      <c r="U23" s="202">
        <v>0</v>
      </c>
      <c r="V23" s="202">
        <v>6</v>
      </c>
      <c r="W23" s="202"/>
      <c r="X23" s="202" t="s">
        <v>300</v>
      </c>
      <c r="Y23" s="202"/>
      <c r="Z23" s="202"/>
      <c r="AA23" s="202">
        <v>1</v>
      </c>
      <c r="AB23" s="139">
        <f t="shared" si="0"/>
        <v>0</v>
      </c>
      <c r="AC23" s="139">
        <f t="shared" si="1"/>
        <v>22</v>
      </c>
    </row>
    <row r="24" spans="1:29" s="142" customFormat="1" ht="24.75" customHeight="1" x14ac:dyDescent="0.2">
      <c r="A24" s="202">
        <v>14</v>
      </c>
      <c r="B24" s="202" t="s">
        <v>239</v>
      </c>
      <c r="C24" s="202" t="s">
        <v>244</v>
      </c>
      <c r="D24" s="202">
        <v>61</v>
      </c>
      <c r="E24" s="202" t="s">
        <v>241</v>
      </c>
      <c r="F24" s="202" t="s">
        <v>301</v>
      </c>
      <c r="G24" s="202" t="s">
        <v>302</v>
      </c>
      <c r="H24" s="202" t="s">
        <v>42</v>
      </c>
      <c r="I24" s="202">
        <v>2</v>
      </c>
      <c r="J24" s="202" t="s">
        <v>262</v>
      </c>
      <c r="K24" s="202">
        <v>0</v>
      </c>
      <c r="L24" s="202">
        <v>0</v>
      </c>
      <c r="M24" s="202">
        <v>7</v>
      </c>
      <c r="N24" s="202">
        <v>0</v>
      </c>
      <c r="O24" s="202">
        <v>0</v>
      </c>
      <c r="P24" s="202">
        <v>7</v>
      </c>
      <c r="Q24" s="202">
        <v>0</v>
      </c>
      <c r="R24" s="202">
        <v>0</v>
      </c>
      <c r="S24" s="202">
        <v>0</v>
      </c>
      <c r="T24" s="202">
        <v>7</v>
      </c>
      <c r="U24" s="202">
        <v>0</v>
      </c>
      <c r="V24" s="202">
        <v>4</v>
      </c>
      <c r="W24" s="202"/>
      <c r="X24" s="202" t="s">
        <v>303</v>
      </c>
      <c r="Y24" s="202"/>
      <c r="Z24" s="202"/>
      <c r="AA24" s="202">
        <v>1</v>
      </c>
      <c r="AB24" s="139">
        <f t="shared" si="0"/>
        <v>0</v>
      </c>
      <c r="AC24" s="139">
        <f t="shared" si="1"/>
        <v>14</v>
      </c>
    </row>
    <row r="25" spans="1:29" s="142" customFormat="1" ht="34.5" customHeight="1" x14ac:dyDescent="0.2">
      <c r="A25" s="202">
        <v>15</v>
      </c>
      <c r="B25" s="202" t="s">
        <v>239</v>
      </c>
      <c r="C25" s="202" t="s">
        <v>244</v>
      </c>
      <c r="D25" s="202">
        <v>109</v>
      </c>
      <c r="E25" s="202" t="s">
        <v>241</v>
      </c>
      <c r="F25" s="202" t="s">
        <v>304</v>
      </c>
      <c r="G25" s="202" t="s">
        <v>305</v>
      </c>
      <c r="H25" s="202" t="s">
        <v>42</v>
      </c>
      <c r="I25" s="202">
        <v>2</v>
      </c>
      <c r="J25" s="202" t="s">
        <v>262</v>
      </c>
      <c r="K25" s="202">
        <v>0</v>
      </c>
      <c r="L25" s="202">
        <v>0</v>
      </c>
      <c r="M25" s="202">
        <v>7</v>
      </c>
      <c r="N25" s="202">
        <v>0</v>
      </c>
      <c r="O25" s="202">
        <v>0</v>
      </c>
      <c r="P25" s="202">
        <v>7</v>
      </c>
      <c r="Q25" s="202">
        <v>0</v>
      </c>
      <c r="R25" s="202">
        <v>0</v>
      </c>
      <c r="S25" s="202">
        <v>0</v>
      </c>
      <c r="T25" s="202">
        <v>7</v>
      </c>
      <c r="U25" s="202">
        <v>0</v>
      </c>
      <c r="V25" s="202">
        <v>6.5</v>
      </c>
      <c r="W25" s="202"/>
      <c r="X25" s="202" t="s">
        <v>306</v>
      </c>
      <c r="Y25" s="202"/>
      <c r="Z25" s="202"/>
      <c r="AA25" s="202">
        <v>1</v>
      </c>
      <c r="AB25" s="139">
        <f t="shared" si="0"/>
        <v>0</v>
      </c>
      <c r="AC25" s="139">
        <f t="shared" si="1"/>
        <v>14</v>
      </c>
    </row>
    <row r="26" spans="1:29" s="142" customFormat="1" ht="23.25" customHeight="1" x14ac:dyDescent="0.2">
      <c r="A26" s="202">
        <v>16</v>
      </c>
      <c r="B26" s="202" t="s">
        <v>239</v>
      </c>
      <c r="C26" s="202" t="s">
        <v>244</v>
      </c>
      <c r="D26" s="202">
        <v>135</v>
      </c>
      <c r="E26" s="202" t="s">
        <v>241</v>
      </c>
      <c r="F26" s="202" t="s">
        <v>307</v>
      </c>
      <c r="G26" s="202" t="s">
        <v>308</v>
      </c>
      <c r="H26" s="202" t="s">
        <v>42</v>
      </c>
      <c r="I26" s="202">
        <v>2</v>
      </c>
      <c r="J26" s="202" t="s">
        <v>262</v>
      </c>
      <c r="K26" s="202">
        <v>0</v>
      </c>
      <c r="L26" s="202">
        <v>0</v>
      </c>
      <c r="M26" s="202">
        <v>6</v>
      </c>
      <c r="N26" s="202">
        <v>0</v>
      </c>
      <c r="O26" s="202">
        <v>0</v>
      </c>
      <c r="P26" s="202">
        <v>6</v>
      </c>
      <c r="Q26" s="202">
        <v>0</v>
      </c>
      <c r="R26" s="202">
        <v>0</v>
      </c>
      <c r="S26" s="202">
        <v>0</v>
      </c>
      <c r="T26" s="202">
        <v>6</v>
      </c>
      <c r="U26" s="202">
        <v>0</v>
      </c>
      <c r="V26" s="202">
        <v>3</v>
      </c>
      <c r="W26" s="202"/>
      <c r="X26" s="202" t="s">
        <v>309</v>
      </c>
      <c r="Y26" s="202"/>
      <c r="Z26" s="202"/>
      <c r="AA26" s="202">
        <v>1</v>
      </c>
      <c r="AB26" s="139">
        <f t="shared" si="0"/>
        <v>0</v>
      </c>
      <c r="AC26" s="139">
        <f t="shared" si="1"/>
        <v>12</v>
      </c>
    </row>
    <row r="27" spans="1:29" s="142" customFormat="1" ht="23.25" customHeight="1" x14ac:dyDescent="0.2">
      <c r="A27" s="202">
        <v>17</v>
      </c>
      <c r="B27" s="202" t="s">
        <v>239</v>
      </c>
      <c r="C27" s="202" t="s">
        <v>244</v>
      </c>
      <c r="D27" s="202">
        <v>50</v>
      </c>
      <c r="E27" s="202" t="s">
        <v>241</v>
      </c>
      <c r="F27" s="202" t="s">
        <v>310</v>
      </c>
      <c r="G27" s="202" t="s">
        <v>311</v>
      </c>
      <c r="H27" s="202" t="s">
        <v>42</v>
      </c>
      <c r="I27" s="202">
        <v>2</v>
      </c>
      <c r="J27" s="202" t="s">
        <v>262</v>
      </c>
      <c r="K27" s="202">
        <v>0</v>
      </c>
      <c r="L27" s="202">
        <v>0</v>
      </c>
      <c r="M27" s="202">
        <v>15</v>
      </c>
      <c r="N27" s="202">
        <v>0</v>
      </c>
      <c r="O27" s="202">
        <v>0</v>
      </c>
      <c r="P27" s="202">
        <v>15</v>
      </c>
      <c r="Q27" s="202">
        <v>0</v>
      </c>
      <c r="R27" s="202">
        <v>0</v>
      </c>
      <c r="S27" s="202">
        <v>0</v>
      </c>
      <c r="T27" s="202">
        <v>15</v>
      </c>
      <c r="U27" s="202">
        <v>0</v>
      </c>
      <c r="V27" s="202">
        <v>8</v>
      </c>
      <c r="W27" s="202"/>
      <c r="X27" s="202" t="s">
        <v>312</v>
      </c>
      <c r="Y27" s="202"/>
      <c r="Z27" s="202"/>
      <c r="AA27" s="202">
        <v>1</v>
      </c>
      <c r="AB27" s="139">
        <f t="shared" si="0"/>
        <v>0</v>
      </c>
      <c r="AC27" s="139">
        <f t="shared" si="1"/>
        <v>30</v>
      </c>
    </row>
    <row r="28" spans="1:29" s="142" customFormat="1" ht="34.5" customHeight="1" x14ac:dyDescent="0.2">
      <c r="A28" s="202">
        <v>18</v>
      </c>
      <c r="B28" s="202" t="s">
        <v>239</v>
      </c>
      <c r="C28" s="202" t="s">
        <v>244</v>
      </c>
      <c r="D28" s="202">
        <v>56</v>
      </c>
      <c r="E28" s="202" t="s">
        <v>241</v>
      </c>
      <c r="F28" s="202" t="s">
        <v>313</v>
      </c>
      <c r="G28" s="202" t="s">
        <v>314</v>
      </c>
      <c r="H28" s="202" t="s">
        <v>42</v>
      </c>
      <c r="I28" s="202">
        <v>2</v>
      </c>
      <c r="J28" s="202" t="s">
        <v>262</v>
      </c>
      <c r="K28" s="202">
        <v>0</v>
      </c>
      <c r="L28" s="202">
        <v>0</v>
      </c>
      <c r="M28" s="202">
        <v>2</v>
      </c>
      <c r="N28" s="202">
        <v>0</v>
      </c>
      <c r="O28" s="202">
        <v>0</v>
      </c>
      <c r="P28" s="202">
        <v>2</v>
      </c>
      <c r="Q28" s="202">
        <v>0</v>
      </c>
      <c r="R28" s="202">
        <v>0</v>
      </c>
      <c r="S28" s="202">
        <v>0</v>
      </c>
      <c r="T28" s="202">
        <v>2</v>
      </c>
      <c r="U28" s="202">
        <v>0</v>
      </c>
      <c r="V28" s="202">
        <v>4</v>
      </c>
      <c r="W28" s="202"/>
      <c r="X28" s="202" t="s">
        <v>315</v>
      </c>
      <c r="Y28" s="202"/>
      <c r="Z28" s="202"/>
      <c r="AA28" s="202">
        <v>1</v>
      </c>
      <c r="AB28" s="139">
        <f t="shared" si="0"/>
        <v>0</v>
      </c>
      <c r="AC28" s="139">
        <f t="shared" si="1"/>
        <v>4</v>
      </c>
    </row>
    <row r="29" spans="1:29" s="142" customFormat="1" ht="23.25" customHeight="1" x14ac:dyDescent="0.2">
      <c r="A29" s="202">
        <v>19</v>
      </c>
      <c r="B29" s="202" t="s">
        <v>239</v>
      </c>
      <c r="C29" s="202" t="s">
        <v>244</v>
      </c>
      <c r="D29" s="202">
        <v>67</v>
      </c>
      <c r="E29" s="202" t="s">
        <v>241</v>
      </c>
      <c r="F29" s="202" t="s">
        <v>316</v>
      </c>
      <c r="G29" s="202" t="s">
        <v>317</v>
      </c>
      <c r="H29" s="202" t="s">
        <v>42</v>
      </c>
      <c r="I29" s="202">
        <v>2.5</v>
      </c>
      <c r="J29" s="202" t="s">
        <v>262</v>
      </c>
      <c r="K29" s="202">
        <v>0</v>
      </c>
      <c r="L29" s="202">
        <v>0</v>
      </c>
      <c r="M29" s="202">
        <v>7</v>
      </c>
      <c r="N29" s="202">
        <v>0</v>
      </c>
      <c r="O29" s="202">
        <v>0</v>
      </c>
      <c r="P29" s="202">
        <v>7</v>
      </c>
      <c r="Q29" s="202">
        <v>0</v>
      </c>
      <c r="R29" s="202">
        <v>0</v>
      </c>
      <c r="S29" s="202">
        <v>0</v>
      </c>
      <c r="T29" s="202">
        <v>7</v>
      </c>
      <c r="U29" s="202">
        <v>0</v>
      </c>
      <c r="V29" s="202">
        <v>5</v>
      </c>
      <c r="W29" s="202"/>
      <c r="X29" s="202" t="s">
        <v>318</v>
      </c>
      <c r="Y29" s="202"/>
      <c r="Z29" s="202"/>
      <c r="AA29" s="202">
        <v>1</v>
      </c>
      <c r="AB29" s="139">
        <f t="shared" si="0"/>
        <v>0</v>
      </c>
      <c r="AC29" s="139">
        <f t="shared" si="1"/>
        <v>17.5</v>
      </c>
    </row>
    <row r="30" spans="1:29" s="142" customFormat="1" ht="23.25" customHeight="1" x14ac:dyDescent="0.2">
      <c r="A30" s="202">
        <v>20</v>
      </c>
      <c r="B30" s="202" t="s">
        <v>239</v>
      </c>
      <c r="C30" s="202" t="s">
        <v>244</v>
      </c>
      <c r="D30" s="202">
        <v>54</v>
      </c>
      <c r="E30" s="202" t="s">
        <v>241</v>
      </c>
      <c r="F30" s="202" t="s">
        <v>319</v>
      </c>
      <c r="G30" s="202" t="s">
        <v>320</v>
      </c>
      <c r="H30" s="202" t="s">
        <v>42</v>
      </c>
      <c r="I30" s="202">
        <v>2.5</v>
      </c>
      <c r="J30" s="202" t="s">
        <v>262</v>
      </c>
      <c r="K30" s="202">
        <v>0</v>
      </c>
      <c r="L30" s="202">
        <v>0</v>
      </c>
      <c r="M30" s="202">
        <v>12</v>
      </c>
      <c r="N30" s="202">
        <v>0</v>
      </c>
      <c r="O30" s="202">
        <v>0</v>
      </c>
      <c r="P30" s="202">
        <v>12</v>
      </c>
      <c r="Q30" s="202">
        <v>0</v>
      </c>
      <c r="R30" s="202">
        <v>0</v>
      </c>
      <c r="S30" s="202">
        <v>0</v>
      </c>
      <c r="T30" s="202">
        <v>12</v>
      </c>
      <c r="U30" s="202">
        <v>0</v>
      </c>
      <c r="V30" s="202">
        <v>7</v>
      </c>
      <c r="W30" s="202"/>
      <c r="X30" s="202" t="s">
        <v>321</v>
      </c>
      <c r="Y30" s="202"/>
      <c r="Z30" s="202"/>
      <c r="AA30" s="202">
        <v>1</v>
      </c>
      <c r="AB30" s="139">
        <f t="shared" si="0"/>
        <v>0</v>
      </c>
      <c r="AC30" s="139">
        <f t="shared" si="1"/>
        <v>30</v>
      </c>
    </row>
    <row r="31" spans="1:29" s="142" customFormat="1" ht="23.25" customHeight="1" x14ac:dyDescent="0.2">
      <c r="A31" s="202">
        <v>21</v>
      </c>
      <c r="B31" s="202" t="s">
        <v>239</v>
      </c>
      <c r="C31" s="202" t="s">
        <v>244</v>
      </c>
      <c r="D31" s="202">
        <v>59</v>
      </c>
      <c r="E31" s="202" t="s">
        <v>241</v>
      </c>
      <c r="F31" s="202" t="s">
        <v>319</v>
      </c>
      <c r="G31" s="202" t="s">
        <v>320</v>
      </c>
      <c r="H31" s="202" t="s">
        <v>42</v>
      </c>
      <c r="I31" s="202">
        <v>2.5</v>
      </c>
      <c r="J31" s="202" t="s">
        <v>262</v>
      </c>
      <c r="K31" s="202">
        <v>0</v>
      </c>
      <c r="L31" s="202">
        <v>0</v>
      </c>
      <c r="M31" s="202">
        <v>6</v>
      </c>
      <c r="N31" s="202">
        <v>0</v>
      </c>
      <c r="O31" s="202">
        <v>0</v>
      </c>
      <c r="P31" s="202">
        <v>6</v>
      </c>
      <c r="Q31" s="202">
        <v>0</v>
      </c>
      <c r="R31" s="202">
        <v>0</v>
      </c>
      <c r="S31" s="202">
        <v>0</v>
      </c>
      <c r="T31" s="202">
        <v>6</v>
      </c>
      <c r="U31" s="202">
        <v>0</v>
      </c>
      <c r="V31" s="202">
        <v>8</v>
      </c>
      <c r="W31" s="202"/>
      <c r="X31" s="202" t="s">
        <v>321</v>
      </c>
      <c r="Y31" s="202"/>
      <c r="Z31" s="202"/>
      <c r="AA31" s="202">
        <v>1</v>
      </c>
      <c r="AB31" s="139">
        <f t="shared" si="0"/>
        <v>0</v>
      </c>
      <c r="AC31" s="139">
        <f t="shared" si="1"/>
        <v>15</v>
      </c>
    </row>
    <row r="32" spans="1:29" s="142" customFormat="1" ht="23.25" customHeight="1" x14ac:dyDescent="0.2">
      <c r="A32" s="202">
        <v>22</v>
      </c>
      <c r="B32" s="202" t="s">
        <v>239</v>
      </c>
      <c r="C32" s="202" t="s">
        <v>244</v>
      </c>
      <c r="D32" s="202">
        <v>58</v>
      </c>
      <c r="E32" s="202" t="s">
        <v>241</v>
      </c>
      <c r="F32" s="202" t="s">
        <v>322</v>
      </c>
      <c r="G32" s="202" t="s">
        <v>323</v>
      </c>
      <c r="H32" s="202" t="s">
        <v>42</v>
      </c>
      <c r="I32" s="202">
        <v>2</v>
      </c>
      <c r="J32" s="202" t="s">
        <v>262</v>
      </c>
      <c r="K32" s="202">
        <v>0</v>
      </c>
      <c r="L32" s="202">
        <v>0</v>
      </c>
      <c r="M32" s="202">
        <v>3</v>
      </c>
      <c r="N32" s="202">
        <v>0</v>
      </c>
      <c r="O32" s="202">
        <v>0</v>
      </c>
      <c r="P32" s="202">
        <v>3</v>
      </c>
      <c r="Q32" s="202">
        <v>0</v>
      </c>
      <c r="R32" s="202">
        <v>0</v>
      </c>
      <c r="S32" s="202">
        <v>0</v>
      </c>
      <c r="T32" s="202">
        <v>3</v>
      </c>
      <c r="U32" s="202">
        <v>0</v>
      </c>
      <c r="V32" s="202">
        <v>5</v>
      </c>
      <c r="W32" s="202"/>
      <c r="X32" s="202" t="s">
        <v>324</v>
      </c>
      <c r="Y32" s="202"/>
      <c r="Z32" s="202"/>
      <c r="AA32" s="202">
        <v>1</v>
      </c>
      <c r="AB32" s="139">
        <f t="shared" si="0"/>
        <v>0</v>
      </c>
      <c r="AC32" s="139">
        <f t="shared" si="1"/>
        <v>6</v>
      </c>
    </row>
    <row r="33" spans="1:29" s="142" customFormat="1" ht="34.5" customHeight="1" x14ac:dyDescent="0.2">
      <c r="A33" s="202">
        <v>23</v>
      </c>
      <c r="B33" s="202" t="s">
        <v>239</v>
      </c>
      <c r="C33" s="202" t="s">
        <v>244</v>
      </c>
      <c r="D33" s="202">
        <v>85</v>
      </c>
      <c r="E33" s="202" t="s">
        <v>241</v>
      </c>
      <c r="F33" s="202" t="s">
        <v>325</v>
      </c>
      <c r="G33" s="202" t="s">
        <v>326</v>
      </c>
      <c r="H33" s="202" t="s">
        <v>42</v>
      </c>
      <c r="I33" s="202">
        <v>2.5</v>
      </c>
      <c r="J33" s="202" t="s">
        <v>262</v>
      </c>
      <c r="K33" s="202">
        <v>0</v>
      </c>
      <c r="L33" s="202">
        <v>0</v>
      </c>
      <c r="M33" s="202">
        <v>5</v>
      </c>
      <c r="N33" s="202">
        <v>0</v>
      </c>
      <c r="O33" s="202">
        <v>0</v>
      </c>
      <c r="P33" s="202">
        <v>5</v>
      </c>
      <c r="Q33" s="202">
        <v>0</v>
      </c>
      <c r="R33" s="202">
        <v>0</v>
      </c>
      <c r="S33" s="202">
        <v>0</v>
      </c>
      <c r="T33" s="202">
        <v>5</v>
      </c>
      <c r="U33" s="202">
        <v>0</v>
      </c>
      <c r="V33" s="202">
        <v>3</v>
      </c>
      <c r="W33" s="202"/>
      <c r="X33" s="202" t="s">
        <v>327</v>
      </c>
      <c r="Y33" s="202"/>
      <c r="Z33" s="202"/>
      <c r="AA33" s="202">
        <v>1</v>
      </c>
      <c r="AB33" s="139">
        <f t="shared" si="0"/>
        <v>0</v>
      </c>
      <c r="AC33" s="139">
        <f t="shared" si="1"/>
        <v>12.5</v>
      </c>
    </row>
    <row r="34" spans="1:29" s="142" customFormat="1" ht="23.25" customHeight="1" x14ac:dyDescent="0.2">
      <c r="A34" s="202">
        <v>24</v>
      </c>
      <c r="B34" s="202" t="s">
        <v>239</v>
      </c>
      <c r="C34" s="202" t="s">
        <v>244</v>
      </c>
      <c r="D34" s="202">
        <v>110</v>
      </c>
      <c r="E34" s="202" t="s">
        <v>241</v>
      </c>
      <c r="F34" s="202" t="s">
        <v>328</v>
      </c>
      <c r="G34" s="202" t="s">
        <v>329</v>
      </c>
      <c r="H34" s="202" t="s">
        <v>42</v>
      </c>
      <c r="I34" s="202">
        <v>2</v>
      </c>
      <c r="J34" s="202" t="s">
        <v>262</v>
      </c>
      <c r="K34" s="202">
        <v>0</v>
      </c>
      <c r="L34" s="202">
        <v>0</v>
      </c>
      <c r="M34" s="202">
        <v>7</v>
      </c>
      <c r="N34" s="202">
        <v>0</v>
      </c>
      <c r="O34" s="202">
        <v>0</v>
      </c>
      <c r="P34" s="202">
        <v>7</v>
      </c>
      <c r="Q34" s="202">
        <v>0</v>
      </c>
      <c r="R34" s="202">
        <v>0</v>
      </c>
      <c r="S34" s="202">
        <v>0</v>
      </c>
      <c r="T34" s="202">
        <v>7</v>
      </c>
      <c r="U34" s="202">
        <v>0</v>
      </c>
      <c r="V34" s="202">
        <v>2</v>
      </c>
      <c r="W34" s="202"/>
      <c r="X34" s="202" t="s">
        <v>330</v>
      </c>
      <c r="Y34" s="202"/>
      <c r="Z34" s="202"/>
      <c r="AA34" s="202">
        <v>1</v>
      </c>
      <c r="AB34" s="139">
        <f t="shared" si="0"/>
        <v>0</v>
      </c>
      <c r="AC34" s="139">
        <f t="shared" si="1"/>
        <v>14</v>
      </c>
    </row>
    <row r="35" spans="1:29" s="142" customFormat="1" ht="34.5" customHeight="1" x14ac:dyDescent="0.2">
      <c r="A35" s="202">
        <v>25</v>
      </c>
      <c r="B35" s="202" t="s">
        <v>239</v>
      </c>
      <c r="C35" s="202" t="s">
        <v>244</v>
      </c>
      <c r="D35" s="202">
        <v>111</v>
      </c>
      <c r="E35" s="202" t="s">
        <v>241</v>
      </c>
      <c r="F35" s="202" t="s">
        <v>331</v>
      </c>
      <c r="G35" s="202" t="s">
        <v>332</v>
      </c>
      <c r="H35" s="202" t="s">
        <v>42</v>
      </c>
      <c r="I35" s="202">
        <v>2</v>
      </c>
      <c r="J35" s="202" t="s">
        <v>262</v>
      </c>
      <c r="K35" s="202">
        <v>0</v>
      </c>
      <c r="L35" s="202">
        <v>0</v>
      </c>
      <c r="M35" s="202">
        <v>4</v>
      </c>
      <c r="N35" s="202">
        <v>0</v>
      </c>
      <c r="O35" s="202">
        <v>0</v>
      </c>
      <c r="P35" s="202">
        <v>4</v>
      </c>
      <c r="Q35" s="202">
        <v>0</v>
      </c>
      <c r="R35" s="202">
        <v>0</v>
      </c>
      <c r="S35" s="202">
        <v>0</v>
      </c>
      <c r="T35" s="202">
        <v>4</v>
      </c>
      <c r="U35" s="202">
        <v>0</v>
      </c>
      <c r="V35" s="202">
        <v>3</v>
      </c>
      <c r="W35" s="202"/>
      <c r="X35" s="202" t="s">
        <v>333</v>
      </c>
      <c r="Y35" s="202"/>
      <c r="Z35" s="202"/>
      <c r="AA35" s="202">
        <v>1</v>
      </c>
      <c r="AB35" s="139">
        <f t="shared" si="0"/>
        <v>0</v>
      </c>
      <c r="AC35" s="139">
        <f t="shared" si="1"/>
        <v>8</v>
      </c>
    </row>
    <row r="36" spans="1:29" s="142" customFormat="1" ht="23.25" customHeight="1" x14ac:dyDescent="0.2">
      <c r="A36" s="202">
        <v>26</v>
      </c>
      <c r="B36" s="202" t="s">
        <v>239</v>
      </c>
      <c r="C36" s="202" t="s">
        <v>244</v>
      </c>
      <c r="D36" s="202">
        <v>146</v>
      </c>
      <c r="E36" s="202" t="s">
        <v>241</v>
      </c>
      <c r="F36" s="202" t="s">
        <v>334</v>
      </c>
      <c r="G36" s="202" t="s">
        <v>335</v>
      </c>
      <c r="H36" s="202" t="s">
        <v>42</v>
      </c>
      <c r="I36" s="202">
        <v>2.5</v>
      </c>
      <c r="J36" s="202" t="s">
        <v>262</v>
      </c>
      <c r="K36" s="202">
        <v>0</v>
      </c>
      <c r="L36" s="202">
        <v>0</v>
      </c>
      <c r="M36" s="202">
        <v>6</v>
      </c>
      <c r="N36" s="202">
        <v>0</v>
      </c>
      <c r="O36" s="202">
        <v>0</v>
      </c>
      <c r="P36" s="202">
        <v>6</v>
      </c>
      <c r="Q36" s="202">
        <v>0</v>
      </c>
      <c r="R36" s="202">
        <v>0</v>
      </c>
      <c r="S36" s="202">
        <v>0</v>
      </c>
      <c r="T36" s="202">
        <v>6</v>
      </c>
      <c r="U36" s="202">
        <v>0</v>
      </c>
      <c r="V36" s="202">
        <v>3</v>
      </c>
      <c r="W36" s="202"/>
      <c r="X36" s="202" t="s">
        <v>336</v>
      </c>
      <c r="Y36" s="202"/>
      <c r="Z36" s="202"/>
      <c r="AA36" s="202">
        <v>1</v>
      </c>
      <c r="AB36" s="139">
        <f t="shared" si="0"/>
        <v>0</v>
      </c>
      <c r="AC36" s="139">
        <f t="shared" si="1"/>
        <v>15</v>
      </c>
    </row>
    <row r="37" spans="1:29" s="142" customFormat="1" ht="34.5" customHeight="1" x14ac:dyDescent="0.2">
      <c r="A37" s="202">
        <v>27</v>
      </c>
      <c r="B37" s="202" t="s">
        <v>239</v>
      </c>
      <c r="C37" s="202" t="s">
        <v>244</v>
      </c>
      <c r="D37" s="202">
        <v>131</v>
      </c>
      <c r="E37" s="202" t="s">
        <v>241</v>
      </c>
      <c r="F37" s="202" t="s">
        <v>337</v>
      </c>
      <c r="G37" s="202" t="s">
        <v>338</v>
      </c>
      <c r="H37" s="202" t="s">
        <v>42</v>
      </c>
      <c r="I37" s="202">
        <v>2</v>
      </c>
      <c r="J37" s="202" t="s">
        <v>262</v>
      </c>
      <c r="K37" s="202">
        <v>0</v>
      </c>
      <c r="L37" s="202">
        <v>0</v>
      </c>
      <c r="M37" s="202">
        <v>4</v>
      </c>
      <c r="N37" s="202">
        <v>0</v>
      </c>
      <c r="O37" s="202">
        <v>0</v>
      </c>
      <c r="P37" s="202">
        <v>4</v>
      </c>
      <c r="Q37" s="202">
        <v>0</v>
      </c>
      <c r="R37" s="202">
        <v>0</v>
      </c>
      <c r="S37" s="202">
        <v>0</v>
      </c>
      <c r="T37" s="202">
        <v>4</v>
      </c>
      <c r="U37" s="202">
        <v>0</v>
      </c>
      <c r="V37" s="202">
        <v>5</v>
      </c>
      <c r="W37" s="202"/>
      <c r="X37" s="202" t="s">
        <v>339</v>
      </c>
      <c r="Y37" s="202"/>
      <c r="Z37" s="202"/>
      <c r="AA37" s="202">
        <v>1</v>
      </c>
      <c r="AB37" s="139">
        <f t="shared" si="0"/>
        <v>0</v>
      </c>
      <c r="AC37" s="139">
        <f t="shared" si="1"/>
        <v>8</v>
      </c>
    </row>
    <row r="38" spans="1:29" s="142" customFormat="1" ht="37.5" customHeight="1" x14ac:dyDescent="0.2">
      <c r="A38" s="202">
        <v>28</v>
      </c>
      <c r="B38" s="202" t="s">
        <v>239</v>
      </c>
      <c r="C38" s="202" t="s">
        <v>240</v>
      </c>
      <c r="D38" s="202" t="s">
        <v>340</v>
      </c>
      <c r="E38" s="202" t="s">
        <v>241</v>
      </c>
      <c r="F38" s="202" t="s">
        <v>341</v>
      </c>
      <c r="G38" s="202" t="s">
        <v>342</v>
      </c>
      <c r="H38" s="202" t="s">
        <v>48</v>
      </c>
      <c r="I38" s="202">
        <v>1.67</v>
      </c>
      <c r="J38" s="202" t="s">
        <v>343</v>
      </c>
      <c r="K38" s="202">
        <v>2</v>
      </c>
      <c r="L38" s="202">
        <v>0</v>
      </c>
      <c r="M38" s="202">
        <v>27</v>
      </c>
      <c r="N38" s="202">
        <v>0</v>
      </c>
      <c r="O38" s="202">
        <v>2</v>
      </c>
      <c r="P38" s="202">
        <v>25</v>
      </c>
      <c r="Q38" s="202">
        <v>0</v>
      </c>
      <c r="R38" s="202">
        <v>0</v>
      </c>
      <c r="S38" s="202">
        <v>0</v>
      </c>
      <c r="T38" s="202">
        <v>27</v>
      </c>
      <c r="U38" s="202">
        <v>0</v>
      </c>
      <c r="V38" s="202">
        <v>230</v>
      </c>
      <c r="W38" s="202"/>
      <c r="X38" s="202" t="s">
        <v>344</v>
      </c>
      <c r="Y38" s="202" t="s">
        <v>243</v>
      </c>
      <c r="Z38" s="202" t="s">
        <v>242</v>
      </c>
      <c r="AA38" s="202">
        <v>1</v>
      </c>
      <c r="AB38" s="139">
        <f t="shared" si="0"/>
        <v>45.089999999999996</v>
      </c>
      <c r="AC38" s="139">
        <f t="shared" si="1"/>
        <v>0</v>
      </c>
    </row>
    <row r="39" spans="1:29" s="142" customFormat="1" ht="23.25" customHeight="1" x14ac:dyDescent="0.2">
      <c r="A39" s="202">
        <v>29</v>
      </c>
      <c r="B39" s="202" t="s">
        <v>239</v>
      </c>
      <c r="C39" s="202" t="s">
        <v>244</v>
      </c>
      <c r="D39" s="202">
        <v>123</v>
      </c>
      <c r="E39" s="202" t="s">
        <v>241</v>
      </c>
      <c r="F39" s="202" t="s">
        <v>345</v>
      </c>
      <c r="G39" s="202" t="s">
        <v>346</v>
      </c>
      <c r="H39" s="202" t="s">
        <v>42</v>
      </c>
      <c r="I39" s="202">
        <v>2</v>
      </c>
      <c r="J39" s="202" t="s">
        <v>262</v>
      </c>
      <c r="K39" s="202">
        <v>0</v>
      </c>
      <c r="L39" s="202">
        <v>0</v>
      </c>
      <c r="M39" s="202">
        <v>1</v>
      </c>
      <c r="N39" s="202">
        <v>0</v>
      </c>
      <c r="O39" s="202">
        <v>0</v>
      </c>
      <c r="P39" s="202">
        <v>1</v>
      </c>
      <c r="Q39" s="202">
        <v>0</v>
      </c>
      <c r="R39" s="202">
        <v>0</v>
      </c>
      <c r="S39" s="202">
        <v>0</v>
      </c>
      <c r="T39" s="202">
        <v>1</v>
      </c>
      <c r="U39" s="202">
        <v>0</v>
      </c>
      <c r="V39" s="202">
        <v>0.5</v>
      </c>
      <c r="W39" s="202"/>
      <c r="X39" s="202" t="s">
        <v>347</v>
      </c>
      <c r="Y39" s="202"/>
      <c r="Z39" s="202"/>
      <c r="AA39" s="202">
        <v>1</v>
      </c>
      <c r="AB39" s="139">
        <f t="shared" si="0"/>
        <v>0</v>
      </c>
      <c r="AC39" s="139">
        <f t="shared" si="1"/>
        <v>2</v>
      </c>
    </row>
    <row r="40" spans="1:29" s="142" customFormat="1" ht="34.5" customHeight="1" x14ac:dyDescent="0.2">
      <c r="A40" s="202">
        <v>30</v>
      </c>
      <c r="B40" s="202" t="s">
        <v>239</v>
      </c>
      <c r="C40" s="202" t="s">
        <v>244</v>
      </c>
      <c r="D40" s="202">
        <v>68</v>
      </c>
      <c r="E40" s="202" t="s">
        <v>241</v>
      </c>
      <c r="F40" s="202" t="s">
        <v>348</v>
      </c>
      <c r="G40" s="202" t="s">
        <v>349</v>
      </c>
      <c r="H40" s="202" t="s">
        <v>42</v>
      </c>
      <c r="I40" s="202">
        <v>2</v>
      </c>
      <c r="J40" s="202" t="s">
        <v>262</v>
      </c>
      <c r="K40" s="202">
        <v>0</v>
      </c>
      <c r="L40" s="202">
        <v>0</v>
      </c>
      <c r="M40" s="202">
        <v>11</v>
      </c>
      <c r="N40" s="202">
        <v>0</v>
      </c>
      <c r="O40" s="202">
        <v>0</v>
      </c>
      <c r="P40" s="202">
        <v>11</v>
      </c>
      <c r="Q40" s="202">
        <v>0</v>
      </c>
      <c r="R40" s="202">
        <v>0</v>
      </c>
      <c r="S40" s="202">
        <v>0</v>
      </c>
      <c r="T40" s="202">
        <v>11</v>
      </c>
      <c r="U40" s="202">
        <v>0</v>
      </c>
      <c r="V40" s="202">
        <v>7</v>
      </c>
      <c r="W40" s="202"/>
      <c r="X40" s="202" t="s">
        <v>350</v>
      </c>
      <c r="Y40" s="202"/>
      <c r="Z40" s="202"/>
      <c r="AA40" s="202">
        <v>1</v>
      </c>
      <c r="AB40" s="139">
        <f t="shared" si="0"/>
        <v>0</v>
      </c>
      <c r="AC40" s="139">
        <f t="shared" si="1"/>
        <v>22</v>
      </c>
    </row>
    <row r="41" spans="1:29" s="142" customFormat="1" ht="23.25" customHeight="1" x14ac:dyDescent="0.2">
      <c r="A41" s="202">
        <v>31</v>
      </c>
      <c r="B41" s="202" t="s">
        <v>239</v>
      </c>
      <c r="C41" s="202" t="s">
        <v>244</v>
      </c>
      <c r="D41" s="202">
        <v>112</v>
      </c>
      <c r="E41" s="202" t="s">
        <v>241</v>
      </c>
      <c r="F41" s="202" t="s">
        <v>351</v>
      </c>
      <c r="G41" s="202" t="s">
        <v>352</v>
      </c>
      <c r="H41" s="202" t="s">
        <v>42</v>
      </c>
      <c r="I41" s="202">
        <v>2</v>
      </c>
      <c r="J41" s="202" t="s">
        <v>262</v>
      </c>
      <c r="K41" s="202">
        <v>0</v>
      </c>
      <c r="L41" s="202">
        <v>0</v>
      </c>
      <c r="M41" s="202">
        <v>1</v>
      </c>
      <c r="N41" s="202">
        <v>0</v>
      </c>
      <c r="O41" s="202">
        <v>0</v>
      </c>
      <c r="P41" s="202">
        <v>1</v>
      </c>
      <c r="Q41" s="202">
        <v>0</v>
      </c>
      <c r="R41" s="202">
        <v>0</v>
      </c>
      <c r="S41" s="202">
        <v>0</v>
      </c>
      <c r="T41" s="202">
        <v>1</v>
      </c>
      <c r="U41" s="202">
        <v>0</v>
      </c>
      <c r="V41" s="202">
        <v>3</v>
      </c>
      <c r="W41" s="202"/>
      <c r="X41" s="202" t="s">
        <v>353</v>
      </c>
      <c r="Y41" s="202"/>
      <c r="Z41" s="202"/>
      <c r="AA41" s="202">
        <v>1</v>
      </c>
      <c r="AB41" s="139">
        <f t="shared" si="0"/>
        <v>0</v>
      </c>
      <c r="AC41" s="139">
        <f t="shared" si="1"/>
        <v>2</v>
      </c>
    </row>
    <row r="42" spans="1:29" s="142" customFormat="1" ht="23.25" customHeight="1" x14ac:dyDescent="0.2">
      <c r="A42" s="202">
        <v>32</v>
      </c>
      <c r="B42" s="202" t="s">
        <v>239</v>
      </c>
      <c r="C42" s="202" t="s">
        <v>244</v>
      </c>
      <c r="D42" s="202">
        <v>130</v>
      </c>
      <c r="E42" s="202" t="s">
        <v>241</v>
      </c>
      <c r="F42" s="202" t="s">
        <v>354</v>
      </c>
      <c r="G42" s="202" t="s">
        <v>355</v>
      </c>
      <c r="H42" s="202" t="s">
        <v>42</v>
      </c>
      <c r="I42" s="202">
        <v>2.5</v>
      </c>
      <c r="J42" s="202" t="s">
        <v>262</v>
      </c>
      <c r="K42" s="202">
        <v>0</v>
      </c>
      <c r="L42" s="202">
        <v>0</v>
      </c>
      <c r="M42" s="202">
        <v>6</v>
      </c>
      <c r="N42" s="202">
        <v>0</v>
      </c>
      <c r="O42" s="202">
        <v>0</v>
      </c>
      <c r="P42" s="202">
        <v>6</v>
      </c>
      <c r="Q42" s="202">
        <v>0</v>
      </c>
      <c r="R42" s="202">
        <v>0</v>
      </c>
      <c r="S42" s="202">
        <v>0</v>
      </c>
      <c r="T42" s="202">
        <v>6</v>
      </c>
      <c r="U42" s="202">
        <v>0</v>
      </c>
      <c r="V42" s="202">
        <v>5</v>
      </c>
      <c r="W42" s="202"/>
      <c r="X42" s="202" t="s">
        <v>356</v>
      </c>
      <c r="Y42" s="202"/>
      <c r="Z42" s="202"/>
      <c r="AA42" s="202">
        <v>1</v>
      </c>
      <c r="AB42" s="139">
        <f t="shared" si="0"/>
        <v>0</v>
      </c>
      <c r="AC42" s="139">
        <f t="shared" si="1"/>
        <v>15</v>
      </c>
    </row>
    <row r="43" spans="1:29" s="142" customFormat="1" ht="23.25" customHeight="1" x14ac:dyDescent="0.2">
      <c r="A43" s="202">
        <v>33</v>
      </c>
      <c r="B43" s="202" t="s">
        <v>239</v>
      </c>
      <c r="C43" s="202" t="s">
        <v>244</v>
      </c>
      <c r="D43" s="202">
        <v>127</v>
      </c>
      <c r="E43" s="202" t="s">
        <v>241</v>
      </c>
      <c r="F43" s="202" t="s">
        <v>357</v>
      </c>
      <c r="G43" s="202" t="s">
        <v>358</v>
      </c>
      <c r="H43" s="202" t="s">
        <v>42</v>
      </c>
      <c r="I43" s="202">
        <v>2</v>
      </c>
      <c r="J43" s="202" t="s">
        <v>262</v>
      </c>
      <c r="K43" s="202">
        <v>0</v>
      </c>
      <c r="L43" s="202">
        <v>0</v>
      </c>
      <c r="M43" s="202">
        <v>1</v>
      </c>
      <c r="N43" s="202">
        <v>0</v>
      </c>
      <c r="O43" s="202">
        <v>0</v>
      </c>
      <c r="P43" s="202">
        <v>1</v>
      </c>
      <c r="Q43" s="202">
        <v>0</v>
      </c>
      <c r="R43" s="202">
        <v>0</v>
      </c>
      <c r="S43" s="202">
        <v>0</v>
      </c>
      <c r="T43" s="202">
        <v>1</v>
      </c>
      <c r="U43" s="202">
        <v>0</v>
      </c>
      <c r="V43" s="202">
        <v>0.5</v>
      </c>
      <c r="W43" s="202"/>
      <c r="X43" s="202" t="s">
        <v>359</v>
      </c>
      <c r="Y43" s="202"/>
      <c r="Z43" s="202"/>
      <c r="AA43" s="202">
        <v>1</v>
      </c>
      <c r="AB43" s="139">
        <f t="shared" ref="AB43:AB65" si="2">(IF(AND(H43=$H$96,AA43=1),M43*I43,0))</f>
        <v>0</v>
      </c>
      <c r="AC43" s="139">
        <f t="shared" ref="AC43:AC65" si="3">IF(H43=$H$93,M43*I43,0)</f>
        <v>2</v>
      </c>
    </row>
    <row r="44" spans="1:29" s="142" customFormat="1" ht="23.25" customHeight="1" x14ac:dyDescent="0.2">
      <c r="A44" s="202">
        <v>34</v>
      </c>
      <c r="B44" s="202" t="s">
        <v>239</v>
      </c>
      <c r="C44" s="202" t="s">
        <v>244</v>
      </c>
      <c r="D44" s="202">
        <v>33</v>
      </c>
      <c r="E44" s="202" t="s">
        <v>241</v>
      </c>
      <c r="F44" s="202" t="s">
        <v>360</v>
      </c>
      <c r="G44" s="202" t="s">
        <v>361</v>
      </c>
      <c r="H44" s="202" t="s">
        <v>42</v>
      </c>
      <c r="I44" s="202">
        <v>2.5</v>
      </c>
      <c r="J44" s="202" t="s">
        <v>262</v>
      </c>
      <c r="K44" s="202">
        <v>0</v>
      </c>
      <c r="L44" s="202">
        <v>0</v>
      </c>
      <c r="M44" s="202">
        <v>4</v>
      </c>
      <c r="N44" s="202">
        <v>0</v>
      </c>
      <c r="O44" s="202">
        <v>0</v>
      </c>
      <c r="P44" s="202">
        <v>4</v>
      </c>
      <c r="Q44" s="202">
        <v>0</v>
      </c>
      <c r="R44" s="202">
        <v>0</v>
      </c>
      <c r="S44" s="202">
        <v>0</v>
      </c>
      <c r="T44" s="202">
        <v>4</v>
      </c>
      <c r="U44" s="202">
        <v>0</v>
      </c>
      <c r="V44" s="202">
        <v>3.5</v>
      </c>
      <c r="W44" s="202"/>
      <c r="X44" s="202" t="s">
        <v>362</v>
      </c>
      <c r="Y44" s="202"/>
      <c r="Z44" s="202"/>
      <c r="AA44" s="202">
        <v>1</v>
      </c>
      <c r="AB44" s="139">
        <f t="shared" si="2"/>
        <v>0</v>
      </c>
      <c r="AC44" s="139">
        <f t="shared" si="3"/>
        <v>10</v>
      </c>
    </row>
    <row r="45" spans="1:29" s="142" customFormat="1" ht="34.5" customHeight="1" x14ac:dyDescent="0.2">
      <c r="A45" s="202">
        <v>35</v>
      </c>
      <c r="B45" s="202" t="s">
        <v>239</v>
      </c>
      <c r="C45" s="202" t="s">
        <v>244</v>
      </c>
      <c r="D45" s="202">
        <v>35</v>
      </c>
      <c r="E45" s="202" t="s">
        <v>241</v>
      </c>
      <c r="F45" s="202" t="s">
        <v>363</v>
      </c>
      <c r="G45" s="202" t="s">
        <v>364</v>
      </c>
      <c r="H45" s="202" t="s">
        <v>42</v>
      </c>
      <c r="I45" s="202">
        <v>1</v>
      </c>
      <c r="J45" s="202" t="s">
        <v>262</v>
      </c>
      <c r="K45" s="202">
        <v>0</v>
      </c>
      <c r="L45" s="202">
        <v>0</v>
      </c>
      <c r="M45" s="202">
        <v>4</v>
      </c>
      <c r="N45" s="202">
        <v>0</v>
      </c>
      <c r="O45" s="202">
        <v>0</v>
      </c>
      <c r="P45" s="202">
        <v>4</v>
      </c>
      <c r="Q45" s="202">
        <v>0</v>
      </c>
      <c r="R45" s="202">
        <v>0</v>
      </c>
      <c r="S45" s="202">
        <v>0</v>
      </c>
      <c r="T45" s="202">
        <v>4</v>
      </c>
      <c r="U45" s="202">
        <v>0</v>
      </c>
      <c r="V45" s="202">
        <v>2</v>
      </c>
      <c r="W45" s="202"/>
      <c r="X45" s="202" t="s">
        <v>365</v>
      </c>
      <c r="Y45" s="202"/>
      <c r="Z45" s="202"/>
      <c r="AA45" s="202">
        <v>1</v>
      </c>
      <c r="AB45" s="139">
        <f t="shared" si="2"/>
        <v>0</v>
      </c>
      <c r="AC45" s="139">
        <f t="shared" si="3"/>
        <v>4</v>
      </c>
    </row>
    <row r="46" spans="1:29" s="142" customFormat="1" ht="23.25" customHeight="1" x14ac:dyDescent="0.2">
      <c r="A46" s="202">
        <v>36</v>
      </c>
      <c r="B46" s="202" t="s">
        <v>239</v>
      </c>
      <c r="C46" s="202" t="s">
        <v>244</v>
      </c>
      <c r="D46" s="202" t="s">
        <v>366</v>
      </c>
      <c r="E46" s="202" t="s">
        <v>241</v>
      </c>
      <c r="F46" s="202" t="s">
        <v>367</v>
      </c>
      <c r="G46" s="202" t="s">
        <v>368</v>
      </c>
      <c r="H46" s="202" t="s">
        <v>42</v>
      </c>
      <c r="I46" s="202">
        <v>1</v>
      </c>
      <c r="J46" s="202" t="s">
        <v>262</v>
      </c>
      <c r="K46" s="202">
        <v>0</v>
      </c>
      <c r="L46" s="202">
        <v>0</v>
      </c>
      <c r="M46" s="202">
        <v>3</v>
      </c>
      <c r="N46" s="202">
        <v>0</v>
      </c>
      <c r="O46" s="202">
        <v>0</v>
      </c>
      <c r="P46" s="202">
        <v>3</v>
      </c>
      <c r="Q46" s="202">
        <v>0</v>
      </c>
      <c r="R46" s="202">
        <v>0</v>
      </c>
      <c r="S46" s="202">
        <v>0</v>
      </c>
      <c r="T46" s="202">
        <v>3</v>
      </c>
      <c r="U46" s="202">
        <v>0</v>
      </c>
      <c r="V46" s="202">
        <v>1.5</v>
      </c>
      <c r="W46" s="202"/>
      <c r="X46" s="202" t="s">
        <v>369</v>
      </c>
      <c r="Y46" s="202"/>
      <c r="Z46" s="202"/>
      <c r="AA46" s="202">
        <v>1</v>
      </c>
      <c r="AB46" s="139">
        <f t="shared" si="2"/>
        <v>0</v>
      </c>
      <c r="AC46" s="139">
        <f t="shared" si="3"/>
        <v>3</v>
      </c>
    </row>
    <row r="47" spans="1:29" s="142" customFormat="1" ht="23.25" customHeight="1" x14ac:dyDescent="0.2">
      <c r="A47" s="202">
        <v>37</v>
      </c>
      <c r="B47" s="202" t="s">
        <v>239</v>
      </c>
      <c r="C47" s="202" t="s">
        <v>244</v>
      </c>
      <c r="D47" s="202">
        <v>40</v>
      </c>
      <c r="E47" s="202" t="s">
        <v>241</v>
      </c>
      <c r="F47" s="202" t="s">
        <v>370</v>
      </c>
      <c r="G47" s="202" t="s">
        <v>371</v>
      </c>
      <c r="H47" s="202" t="s">
        <v>42</v>
      </c>
      <c r="I47" s="202">
        <v>2</v>
      </c>
      <c r="J47" s="202" t="s">
        <v>262</v>
      </c>
      <c r="K47" s="202">
        <v>0</v>
      </c>
      <c r="L47" s="202">
        <v>0</v>
      </c>
      <c r="M47" s="202">
        <v>3</v>
      </c>
      <c r="N47" s="202">
        <v>0</v>
      </c>
      <c r="O47" s="202">
        <v>0</v>
      </c>
      <c r="P47" s="202">
        <v>3</v>
      </c>
      <c r="Q47" s="202">
        <v>0</v>
      </c>
      <c r="R47" s="202">
        <v>0</v>
      </c>
      <c r="S47" s="202">
        <v>0</v>
      </c>
      <c r="T47" s="202">
        <v>3</v>
      </c>
      <c r="U47" s="202">
        <v>0</v>
      </c>
      <c r="V47" s="202">
        <v>5</v>
      </c>
      <c r="W47" s="202"/>
      <c r="X47" s="202" t="s">
        <v>372</v>
      </c>
      <c r="Y47" s="202"/>
      <c r="Z47" s="202"/>
      <c r="AA47" s="202">
        <v>1</v>
      </c>
      <c r="AB47" s="139">
        <f t="shared" si="2"/>
        <v>0</v>
      </c>
      <c r="AC47" s="139">
        <f t="shared" si="3"/>
        <v>6</v>
      </c>
    </row>
    <row r="48" spans="1:29" s="142" customFormat="1" ht="23.25" customHeight="1" x14ac:dyDescent="0.2">
      <c r="A48" s="202">
        <v>38</v>
      </c>
      <c r="B48" s="202" t="s">
        <v>239</v>
      </c>
      <c r="C48" s="202" t="s">
        <v>244</v>
      </c>
      <c r="D48" s="202">
        <v>87</v>
      </c>
      <c r="E48" s="202" t="s">
        <v>241</v>
      </c>
      <c r="F48" s="202" t="s">
        <v>373</v>
      </c>
      <c r="G48" s="202" t="s">
        <v>374</v>
      </c>
      <c r="H48" s="202" t="s">
        <v>42</v>
      </c>
      <c r="I48" s="202">
        <v>2</v>
      </c>
      <c r="J48" s="202" t="s">
        <v>262</v>
      </c>
      <c r="K48" s="202">
        <v>0</v>
      </c>
      <c r="L48" s="202">
        <v>0</v>
      </c>
      <c r="M48" s="202">
        <v>2</v>
      </c>
      <c r="N48" s="202">
        <v>0</v>
      </c>
      <c r="O48" s="202">
        <v>0</v>
      </c>
      <c r="P48" s="202">
        <v>2</v>
      </c>
      <c r="Q48" s="202">
        <v>0</v>
      </c>
      <c r="R48" s="202">
        <v>0</v>
      </c>
      <c r="S48" s="202">
        <v>0</v>
      </c>
      <c r="T48" s="202">
        <v>2</v>
      </c>
      <c r="U48" s="202">
        <v>0</v>
      </c>
      <c r="V48" s="202">
        <v>1</v>
      </c>
      <c r="W48" s="202"/>
      <c r="X48" s="202" t="s">
        <v>375</v>
      </c>
      <c r="Y48" s="202"/>
      <c r="Z48" s="202"/>
      <c r="AA48" s="202">
        <v>1</v>
      </c>
      <c r="AB48" s="139">
        <f t="shared" si="2"/>
        <v>0</v>
      </c>
      <c r="AC48" s="139">
        <f t="shared" si="3"/>
        <v>4</v>
      </c>
    </row>
    <row r="49" spans="1:29" s="142" customFormat="1" ht="34.5" customHeight="1" x14ac:dyDescent="0.2">
      <c r="A49" s="202">
        <v>39</v>
      </c>
      <c r="B49" s="202" t="s">
        <v>239</v>
      </c>
      <c r="C49" s="202" t="s">
        <v>244</v>
      </c>
      <c r="D49" s="202">
        <v>100</v>
      </c>
      <c r="E49" s="202" t="s">
        <v>241</v>
      </c>
      <c r="F49" s="202" t="s">
        <v>376</v>
      </c>
      <c r="G49" s="202" t="s">
        <v>377</v>
      </c>
      <c r="H49" s="202" t="s">
        <v>42</v>
      </c>
      <c r="I49" s="202">
        <v>2</v>
      </c>
      <c r="J49" s="202" t="s">
        <v>262</v>
      </c>
      <c r="K49" s="202">
        <v>0</v>
      </c>
      <c r="L49" s="202">
        <v>0</v>
      </c>
      <c r="M49" s="202">
        <v>4</v>
      </c>
      <c r="N49" s="202">
        <v>0</v>
      </c>
      <c r="O49" s="202">
        <v>0</v>
      </c>
      <c r="P49" s="202">
        <v>4</v>
      </c>
      <c r="Q49" s="202">
        <v>0</v>
      </c>
      <c r="R49" s="202">
        <v>0</v>
      </c>
      <c r="S49" s="202">
        <v>0</v>
      </c>
      <c r="T49" s="202">
        <v>4</v>
      </c>
      <c r="U49" s="202">
        <v>0</v>
      </c>
      <c r="V49" s="202">
        <v>1.5</v>
      </c>
      <c r="W49" s="202"/>
      <c r="X49" s="202" t="s">
        <v>378</v>
      </c>
      <c r="Y49" s="202"/>
      <c r="Z49" s="202"/>
      <c r="AA49" s="202">
        <v>1</v>
      </c>
      <c r="AB49" s="139">
        <f t="shared" si="2"/>
        <v>0</v>
      </c>
      <c r="AC49" s="139">
        <f t="shared" si="3"/>
        <v>8</v>
      </c>
    </row>
    <row r="50" spans="1:29" s="142" customFormat="1" ht="23.25" customHeight="1" x14ac:dyDescent="0.2">
      <c r="A50" s="202">
        <v>40</v>
      </c>
      <c r="B50" s="202" t="s">
        <v>239</v>
      </c>
      <c r="C50" s="202" t="s">
        <v>244</v>
      </c>
      <c r="D50" s="202">
        <v>164</v>
      </c>
      <c r="E50" s="202" t="s">
        <v>241</v>
      </c>
      <c r="F50" s="202" t="s">
        <v>379</v>
      </c>
      <c r="G50" s="202" t="s">
        <v>380</v>
      </c>
      <c r="H50" s="202" t="s">
        <v>42</v>
      </c>
      <c r="I50" s="202">
        <v>2</v>
      </c>
      <c r="J50" s="202" t="s">
        <v>262</v>
      </c>
      <c r="K50" s="202">
        <v>0</v>
      </c>
      <c r="L50" s="202">
        <v>0</v>
      </c>
      <c r="M50" s="202">
        <v>1</v>
      </c>
      <c r="N50" s="202">
        <v>0</v>
      </c>
      <c r="O50" s="202">
        <v>0</v>
      </c>
      <c r="P50" s="202">
        <v>1</v>
      </c>
      <c r="Q50" s="202">
        <v>0</v>
      </c>
      <c r="R50" s="202">
        <v>0</v>
      </c>
      <c r="S50" s="202">
        <v>0</v>
      </c>
      <c r="T50" s="202">
        <v>1</v>
      </c>
      <c r="U50" s="202">
        <v>0</v>
      </c>
      <c r="V50" s="202">
        <v>1.5</v>
      </c>
      <c r="W50" s="202"/>
      <c r="X50" s="202" t="s">
        <v>381</v>
      </c>
      <c r="Y50" s="202"/>
      <c r="Z50" s="202"/>
      <c r="AA50" s="202">
        <v>1</v>
      </c>
      <c r="AB50" s="139">
        <f t="shared" si="2"/>
        <v>0</v>
      </c>
      <c r="AC50" s="139">
        <f t="shared" si="3"/>
        <v>2</v>
      </c>
    </row>
    <row r="51" spans="1:29" s="142" customFormat="1" ht="23.25" customHeight="1" x14ac:dyDescent="0.2">
      <c r="A51" s="202">
        <v>41</v>
      </c>
      <c r="B51" s="202" t="s">
        <v>239</v>
      </c>
      <c r="C51" s="202" t="s">
        <v>244</v>
      </c>
      <c r="D51" s="202">
        <v>99</v>
      </c>
      <c r="E51" s="202" t="s">
        <v>241</v>
      </c>
      <c r="F51" s="202" t="s">
        <v>382</v>
      </c>
      <c r="G51" s="202" t="s">
        <v>383</v>
      </c>
      <c r="H51" s="202" t="s">
        <v>42</v>
      </c>
      <c r="I51" s="202">
        <v>2</v>
      </c>
      <c r="J51" s="202" t="s">
        <v>262</v>
      </c>
      <c r="K51" s="202">
        <v>0</v>
      </c>
      <c r="L51" s="202">
        <v>0</v>
      </c>
      <c r="M51" s="202">
        <v>5</v>
      </c>
      <c r="N51" s="202">
        <v>0</v>
      </c>
      <c r="O51" s="202">
        <v>0</v>
      </c>
      <c r="P51" s="202">
        <v>5</v>
      </c>
      <c r="Q51" s="202">
        <v>0</v>
      </c>
      <c r="R51" s="202">
        <v>0</v>
      </c>
      <c r="S51" s="202">
        <v>0</v>
      </c>
      <c r="T51" s="202">
        <v>5</v>
      </c>
      <c r="U51" s="202">
        <v>0</v>
      </c>
      <c r="V51" s="202">
        <v>2</v>
      </c>
      <c r="W51" s="202"/>
      <c r="X51" s="202" t="s">
        <v>384</v>
      </c>
      <c r="Y51" s="202"/>
      <c r="Z51" s="202"/>
      <c r="AA51" s="202">
        <v>1</v>
      </c>
      <c r="AB51" s="139">
        <f t="shared" si="2"/>
        <v>0</v>
      </c>
      <c r="AC51" s="139">
        <f t="shared" si="3"/>
        <v>10</v>
      </c>
    </row>
    <row r="52" spans="1:29" s="142" customFormat="1" ht="34.5" customHeight="1" x14ac:dyDescent="0.2">
      <c r="A52" s="202">
        <v>42</v>
      </c>
      <c r="B52" s="202" t="s">
        <v>239</v>
      </c>
      <c r="C52" s="202" t="s">
        <v>244</v>
      </c>
      <c r="D52" s="202">
        <v>64</v>
      </c>
      <c r="E52" s="202" t="s">
        <v>241</v>
      </c>
      <c r="F52" s="202" t="s">
        <v>385</v>
      </c>
      <c r="G52" s="202" t="s">
        <v>386</v>
      </c>
      <c r="H52" s="202" t="s">
        <v>42</v>
      </c>
      <c r="I52" s="202">
        <v>2</v>
      </c>
      <c r="J52" s="202" t="s">
        <v>262</v>
      </c>
      <c r="K52" s="202">
        <v>0</v>
      </c>
      <c r="L52" s="202">
        <v>0</v>
      </c>
      <c r="M52" s="202">
        <v>5</v>
      </c>
      <c r="N52" s="202">
        <v>0</v>
      </c>
      <c r="O52" s="202">
        <v>0</v>
      </c>
      <c r="P52" s="202">
        <v>5</v>
      </c>
      <c r="Q52" s="202">
        <v>0</v>
      </c>
      <c r="R52" s="202">
        <v>0</v>
      </c>
      <c r="S52" s="202">
        <v>0</v>
      </c>
      <c r="T52" s="202">
        <v>5</v>
      </c>
      <c r="U52" s="202">
        <v>0</v>
      </c>
      <c r="V52" s="202">
        <v>4</v>
      </c>
      <c r="W52" s="202"/>
      <c r="X52" s="202" t="s">
        <v>387</v>
      </c>
      <c r="Y52" s="202"/>
      <c r="Z52" s="202"/>
      <c r="AA52" s="202">
        <v>1</v>
      </c>
      <c r="AB52" s="139">
        <f t="shared" si="2"/>
        <v>0</v>
      </c>
      <c r="AC52" s="139">
        <f t="shared" si="3"/>
        <v>10</v>
      </c>
    </row>
    <row r="53" spans="1:29" s="142" customFormat="1" ht="23.25" customHeight="1" x14ac:dyDescent="0.2">
      <c r="A53" s="202">
        <v>43</v>
      </c>
      <c r="B53" s="202" t="s">
        <v>239</v>
      </c>
      <c r="C53" s="202" t="s">
        <v>244</v>
      </c>
      <c r="D53" s="202">
        <v>209</v>
      </c>
      <c r="E53" s="202" t="s">
        <v>241</v>
      </c>
      <c r="F53" s="202" t="s">
        <v>388</v>
      </c>
      <c r="G53" s="202" t="s">
        <v>389</v>
      </c>
      <c r="H53" s="202" t="s">
        <v>42</v>
      </c>
      <c r="I53" s="202">
        <v>2</v>
      </c>
      <c r="J53" s="202" t="s">
        <v>262</v>
      </c>
      <c r="K53" s="202">
        <v>0</v>
      </c>
      <c r="L53" s="202">
        <v>0</v>
      </c>
      <c r="M53" s="202">
        <v>2</v>
      </c>
      <c r="N53" s="202">
        <v>0</v>
      </c>
      <c r="O53" s="202">
        <v>0</v>
      </c>
      <c r="P53" s="202">
        <v>2</v>
      </c>
      <c r="Q53" s="202">
        <v>0</v>
      </c>
      <c r="R53" s="202">
        <v>0</v>
      </c>
      <c r="S53" s="202">
        <v>0</v>
      </c>
      <c r="T53" s="202">
        <v>2</v>
      </c>
      <c r="U53" s="202">
        <v>0</v>
      </c>
      <c r="V53" s="202">
        <v>0.5</v>
      </c>
      <c r="W53" s="202"/>
      <c r="X53" s="202" t="s">
        <v>390</v>
      </c>
      <c r="Y53" s="202"/>
      <c r="Z53" s="202"/>
      <c r="AA53" s="202">
        <v>1</v>
      </c>
      <c r="AB53" s="139">
        <f t="shared" si="2"/>
        <v>0</v>
      </c>
      <c r="AC53" s="139">
        <f t="shared" si="3"/>
        <v>4</v>
      </c>
    </row>
    <row r="54" spans="1:29" s="142" customFormat="1" ht="23.25" customHeight="1" x14ac:dyDescent="0.2">
      <c r="A54" s="202">
        <v>44</v>
      </c>
      <c r="B54" s="202" t="s">
        <v>239</v>
      </c>
      <c r="C54" s="202" t="s">
        <v>240</v>
      </c>
      <c r="D54" s="202" t="s">
        <v>391</v>
      </c>
      <c r="E54" s="202" t="s">
        <v>241</v>
      </c>
      <c r="F54" s="202" t="s">
        <v>392</v>
      </c>
      <c r="G54" s="202" t="s">
        <v>393</v>
      </c>
      <c r="H54" s="202" t="s">
        <v>48</v>
      </c>
      <c r="I54" s="202">
        <v>1.82</v>
      </c>
      <c r="J54" s="202" t="s">
        <v>394</v>
      </c>
      <c r="K54" s="202">
        <v>3</v>
      </c>
      <c r="L54" s="202">
        <v>2</v>
      </c>
      <c r="M54" s="202">
        <v>68</v>
      </c>
      <c r="N54" s="202">
        <v>0</v>
      </c>
      <c r="O54" s="202">
        <v>5</v>
      </c>
      <c r="P54" s="202">
        <v>63</v>
      </c>
      <c r="Q54" s="202">
        <v>0</v>
      </c>
      <c r="R54" s="202">
        <v>0</v>
      </c>
      <c r="S54" s="202">
        <v>0</v>
      </c>
      <c r="T54" s="202">
        <v>68</v>
      </c>
      <c r="U54" s="202">
        <v>0</v>
      </c>
      <c r="V54" s="202">
        <v>87</v>
      </c>
      <c r="W54" s="202"/>
      <c r="X54" s="202" t="s">
        <v>395</v>
      </c>
      <c r="Y54" s="202" t="s">
        <v>396</v>
      </c>
      <c r="Z54" s="202" t="s">
        <v>242</v>
      </c>
      <c r="AA54" s="202">
        <v>0</v>
      </c>
      <c r="AB54" s="139">
        <f t="shared" si="2"/>
        <v>0</v>
      </c>
      <c r="AC54" s="139">
        <f t="shared" si="3"/>
        <v>0</v>
      </c>
    </row>
    <row r="55" spans="1:29" s="142" customFormat="1" ht="23.25" customHeight="1" x14ac:dyDescent="0.2">
      <c r="A55" s="202">
        <v>45</v>
      </c>
      <c r="B55" s="202" t="s">
        <v>239</v>
      </c>
      <c r="C55" s="202" t="s">
        <v>244</v>
      </c>
      <c r="D55" s="202" t="s">
        <v>397</v>
      </c>
      <c r="E55" s="202" t="s">
        <v>241</v>
      </c>
      <c r="F55" s="202" t="s">
        <v>398</v>
      </c>
      <c r="G55" s="202" t="s">
        <v>399</v>
      </c>
      <c r="H55" s="202" t="s">
        <v>42</v>
      </c>
      <c r="I55" s="202">
        <v>2</v>
      </c>
      <c r="J55" s="202" t="s">
        <v>262</v>
      </c>
      <c r="K55" s="202">
        <v>0</v>
      </c>
      <c r="L55" s="202">
        <v>0</v>
      </c>
      <c r="M55" s="202">
        <v>1</v>
      </c>
      <c r="N55" s="202">
        <v>0</v>
      </c>
      <c r="O55" s="202">
        <v>0</v>
      </c>
      <c r="P55" s="202">
        <v>1</v>
      </c>
      <c r="Q55" s="202">
        <v>0</v>
      </c>
      <c r="R55" s="202">
        <v>0</v>
      </c>
      <c r="S55" s="202">
        <v>0</v>
      </c>
      <c r="T55" s="202">
        <v>1</v>
      </c>
      <c r="U55" s="202">
        <v>0</v>
      </c>
      <c r="V55" s="202">
        <v>0.5</v>
      </c>
      <c r="W55" s="202"/>
      <c r="X55" s="202" t="s">
        <v>400</v>
      </c>
      <c r="Y55" s="202"/>
      <c r="Z55" s="202"/>
      <c r="AA55" s="202">
        <v>1</v>
      </c>
      <c r="AB55" s="139">
        <f t="shared" si="2"/>
        <v>0</v>
      </c>
      <c r="AC55" s="139">
        <f t="shared" si="3"/>
        <v>2</v>
      </c>
    </row>
    <row r="56" spans="1:29" s="142" customFormat="1" ht="34.5" customHeight="1" x14ac:dyDescent="0.2">
      <c r="A56" s="202">
        <v>46</v>
      </c>
      <c r="B56" s="202" t="s">
        <v>239</v>
      </c>
      <c r="C56" s="202" t="s">
        <v>244</v>
      </c>
      <c r="D56" s="202">
        <v>80</v>
      </c>
      <c r="E56" s="202" t="s">
        <v>241</v>
      </c>
      <c r="F56" s="202" t="s">
        <v>401</v>
      </c>
      <c r="G56" s="202" t="s">
        <v>402</v>
      </c>
      <c r="H56" s="202" t="s">
        <v>42</v>
      </c>
      <c r="I56" s="202">
        <v>2</v>
      </c>
      <c r="J56" s="202" t="s">
        <v>262</v>
      </c>
      <c r="K56" s="202">
        <v>0</v>
      </c>
      <c r="L56" s="202">
        <v>0</v>
      </c>
      <c r="M56" s="202">
        <v>3</v>
      </c>
      <c r="N56" s="202">
        <v>0</v>
      </c>
      <c r="O56" s="202">
        <v>0</v>
      </c>
      <c r="P56" s="202">
        <v>3</v>
      </c>
      <c r="Q56" s="202">
        <v>0</v>
      </c>
      <c r="R56" s="202">
        <v>0</v>
      </c>
      <c r="S56" s="202">
        <v>0</v>
      </c>
      <c r="T56" s="202">
        <v>3</v>
      </c>
      <c r="U56" s="202">
        <v>0</v>
      </c>
      <c r="V56" s="202">
        <v>5</v>
      </c>
      <c r="W56" s="202"/>
      <c r="X56" s="202" t="s">
        <v>403</v>
      </c>
      <c r="Y56" s="202"/>
      <c r="Z56" s="202"/>
      <c r="AA56" s="202">
        <v>1</v>
      </c>
      <c r="AB56" s="139">
        <f t="shared" si="2"/>
        <v>0</v>
      </c>
      <c r="AC56" s="139">
        <f t="shared" si="3"/>
        <v>6</v>
      </c>
    </row>
    <row r="57" spans="1:29" s="142" customFormat="1" ht="23.25" customHeight="1" x14ac:dyDescent="0.2">
      <c r="A57" s="202">
        <v>47</v>
      </c>
      <c r="B57" s="202" t="s">
        <v>239</v>
      </c>
      <c r="C57" s="202" t="s">
        <v>244</v>
      </c>
      <c r="D57" s="202">
        <v>170</v>
      </c>
      <c r="E57" s="202" t="s">
        <v>241</v>
      </c>
      <c r="F57" s="202" t="s">
        <v>404</v>
      </c>
      <c r="G57" s="202" t="s">
        <v>405</v>
      </c>
      <c r="H57" s="202" t="s">
        <v>42</v>
      </c>
      <c r="I57" s="202">
        <v>2</v>
      </c>
      <c r="J57" s="202" t="s">
        <v>262</v>
      </c>
      <c r="K57" s="202">
        <v>0</v>
      </c>
      <c r="L57" s="202">
        <v>0</v>
      </c>
      <c r="M57" s="202">
        <v>6</v>
      </c>
      <c r="N57" s="202">
        <v>0</v>
      </c>
      <c r="O57" s="202">
        <v>0</v>
      </c>
      <c r="P57" s="202">
        <v>6</v>
      </c>
      <c r="Q57" s="202">
        <v>0</v>
      </c>
      <c r="R57" s="202">
        <v>0</v>
      </c>
      <c r="S57" s="202">
        <v>0</v>
      </c>
      <c r="T57" s="202">
        <v>6</v>
      </c>
      <c r="U57" s="202">
        <v>0</v>
      </c>
      <c r="V57" s="202">
        <v>7</v>
      </c>
      <c r="W57" s="202"/>
      <c r="X57" s="202" t="s">
        <v>406</v>
      </c>
      <c r="Y57" s="202"/>
      <c r="Z57" s="202"/>
      <c r="AA57" s="202">
        <v>1</v>
      </c>
      <c r="AB57" s="139">
        <f t="shared" si="2"/>
        <v>0</v>
      </c>
      <c r="AC57" s="139">
        <f t="shared" si="3"/>
        <v>12</v>
      </c>
    </row>
    <row r="58" spans="1:29" s="142" customFormat="1" ht="23.25" customHeight="1" x14ac:dyDescent="0.2">
      <c r="A58" s="202">
        <v>48</v>
      </c>
      <c r="B58" s="202" t="s">
        <v>239</v>
      </c>
      <c r="C58" s="202" t="s">
        <v>244</v>
      </c>
      <c r="D58" s="202">
        <v>144</v>
      </c>
      <c r="E58" s="202" t="s">
        <v>241</v>
      </c>
      <c r="F58" s="202" t="s">
        <v>407</v>
      </c>
      <c r="G58" s="202" t="s">
        <v>408</v>
      </c>
      <c r="H58" s="202" t="s">
        <v>42</v>
      </c>
      <c r="I58" s="202">
        <v>2</v>
      </c>
      <c r="J58" s="202" t="s">
        <v>262</v>
      </c>
      <c r="K58" s="202">
        <v>0</v>
      </c>
      <c r="L58" s="202">
        <v>0</v>
      </c>
      <c r="M58" s="202">
        <v>8</v>
      </c>
      <c r="N58" s="202">
        <v>0</v>
      </c>
      <c r="O58" s="202">
        <v>0</v>
      </c>
      <c r="P58" s="202">
        <v>8</v>
      </c>
      <c r="Q58" s="202">
        <v>0</v>
      </c>
      <c r="R58" s="202">
        <v>0</v>
      </c>
      <c r="S58" s="202">
        <v>0</v>
      </c>
      <c r="T58" s="202">
        <v>8</v>
      </c>
      <c r="U58" s="202">
        <v>0</v>
      </c>
      <c r="V58" s="202">
        <v>15</v>
      </c>
      <c r="W58" s="202"/>
      <c r="X58" s="202" t="s">
        <v>409</v>
      </c>
      <c r="Y58" s="202"/>
      <c r="Z58" s="202"/>
      <c r="AA58" s="202">
        <v>1</v>
      </c>
      <c r="AB58" s="139">
        <f t="shared" si="2"/>
        <v>0</v>
      </c>
      <c r="AC58" s="139">
        <f t="shared" si="3"/>
        <v>16</v>
      </c>
    </row>
    <row r="59" spans="1:29" s="142" customFormat="1" ht="23.25" customHeight="1" x14ac:dyDescent="0.2">
      <c r="A59" s="202">
        <v>49</v>
      </c>
      <c r="B59" s="202" t="s">
        <v>239</v>
      </c>
      <c r="C59" s="202" t="s">
        <v>244</v>
      </c>
      <c r="D59" s="202">
        <v>48</v>
      </c>
      <c r="E59" s="202" t="s">
        <v>241</v>
      </c>
      <c r="F59" s="202" t="s">
        <v>410</v>
      </c>
      <c r="G59" s="202" t="s">
        <v>411</v>
      </c>
      <c r="H59" s="202" t="s">
        <v>42</v>
      </c>
      <c r="I59" s="202">
        <v>0.83</v>
      </c>
      <c r="J59" s="202" t="s">
        <v>262</v>
      </c>
      <c r="K59" s="202">
        <v>0</v>
      </c>
      <c r="L59" s="202">
        <v>0</v>
      </c>
      <c r="M59" s="202">
        <v>7</v>
      </c>
      <c r="N59" s="202">
        <v>0</v>
      </c>
      <c r="O59" s="202">
        <v>0</v>
      </c>
      <c r="P59" s="202">
        <v>7</v>
      </c>
      <c r="Q59" s="202">
        <v>0</v>
      </c>
      <c r="R59" s="202">
        <v>0</v>
      </c>
      <c r="S59" s="202">
        <v>0</v>
      </c>
      <c r="T59" s="202">
        <v>7</v>
      </c>
      <c r="U59" s="202">
        <v>0</v>
      </c>
      <c r="V59" s="202">
        <v>5</v>
      </c>
      <c r="W59" s="202"/>
      <c r="X59" s="202" t="s">
        <v>412</v>
      </c>
      <c r="Y59" s="202"/>
      <c r="Z59" s="202"/>
      <c r="AA59" s="202">
        <v>1</v>
      </c>
      <c r="AB59" s="139">
        <f t="shared" si="2"/>
        <v>0</v>
      </c>
      <c r="AC59" s="139">
        <f t="shared" si="3"/>
        <v>5.81</v>
      </c>
    </row>
    <row r="60" spans="1:29" s="142" customFormat="1" ht="23.25" customHeight="1" x14ac:dyDescent="0.2">
      <c r="A60" s="202">
        <v>50</v>
      </c>
      <c r="B60" s="202" t="s">
        <v>239</v>
      </c>
      <c r="C60" s="202" t="s">
        <v>244</v>
      </c>
      <c r="D60" s="202">
        <v>77</v>
      </c>
      <c r="E60" s="202" t="s">
        <v>241</v>
      </c>
      <c r="F60" s="202" t="s">
        <v>413</v>
      </c>
      <c r="G60" s="202" t="s">
        <v>414</v>
      </c>
      <c r="H60" s="202" t="s">
        <v>42</v>
      </c>
      <c r="I60" s="202">
        <v>1.58</v>
      </c>
      <c r="J60" s="202" t="s">
        <v>262</v>
      </c>
      <c r="K60" s="202">
        <v>0</v>
      </c>
      <c r="L60" s="202">
        <v>0</v>
      </c>
      <c r="M60" s="202">
        <v>5</v>
      </c>
      <c r="N60" s="202">
        <v>0</v>
      </c>
      <c r="O60" s="202">
        <v>0</v>
      </c>
      <c r="P60" s="202">
        <v>5</v>
      </c>
      <c r="Q60" s="202">
        <v>0</v>
      </c>
      <c r="R60" s="202">
        <v>0</v>
      </c>
      <c r="S60" s="202">
        <v>0</v>
      </c>
      <c r="T60" s="202">
        <v>5</v>
      </c>
      <c r="U60" s="202">
        <v>0</v>
      </c>
      <c r="V60" s="202">
        <v>4</v>
      </c>
      <c r="W60" s="202"/>
      <c r="X60" s="202" t="s">
        <v>415</v>
      </c>
      <c r="Y60" s="202"/>
      <c r="Z60" s="202"/>
      <c r="AA60" s="202">
        <v>1</v>
      </c>
      <c r="AB60" s="139">
        <f t="shared" si="2"/>
        <v>0</v>
      </c>
      <c r="AC60" s="139">
        <f t="shared" si="3"/>
        <v>7.9</v>
      </c>
    </row>
    <row r="61" spans="1:29" s="142" customFormat="1" ht="23.25" customHeight="1" x14ac:dyDescent="0.2">
      <c r="A61" s="202">
        <v>51</v>
      </c>
      <c r="B61" s="202" t="s">
        <v>239</v>
      </c>
      <c r="C61" s="202" t="s">
        <v>244</v>
      </c>
      <c r="D61" s="202" t="s">
        <v>397</v>
      </c>
      <c r="E61" s="202" t="s">
        <v>241</v>
      </c>
      <c r="F61" s="202" t="s">
        <v>416</v>
      </c>
      <c r="G61" s="202" t="s">
        <v>417</v>
      </c>
      <c r="H61" s="202" t="s">
        <v>42</v>
      </c>
      <c r="I61" s="202">
        <v>1.1659999999999999</v>
      </c>
      <c r="J61" s="202" t="s">
        <v>262</v>
      </c>
      <c r="K61" s="202">
        <v>0</v>
      </c>
      <c r="L61" s="202">
        <v>0</v>
      </c>
      <c r="M61" s="202">
        <v>1</v>
      </c>
      <c r="N61" s="202">
        <v>0</v>
      </c>
      <c r="O61" s="202">
        <v>0</v>
      </c>
      <c r="P61" s="202">
        <v>1</v>
      </c>
      <c r="Q61" s="202">
        <v>0</v>
      </c>
      <c r="R61" s="202">
        <v>0</v>
      </c>
      <c r="S61" s="202">
        <v>0</v>
      </c>
      <c r="T61" s="202">
        <v>1</v>
      </c>
      <c r="U61" s="202">
        <v>0</v>
      </c>
      <c r="V61" s="202">
        <v>1.5</v>
      </c>
      <c r="W61" s="202"/>
      <c r="X61" s="202" t="s">
        <v>418</v>
      </c>
      <c r="Y61" s="202"/>
      <c r="Z61" s="202"/>
      <c r="AA61" s="202">
        <v>1</v>
      </c>
      <c r="AB61" s="139">
        <f t="shared" si="2"/>
        <v>0</v>
      </c>
      <c r="AC61" s="139">
        <f t="shared" si="3"/>
        <v>1.1659999999999999</v>
      </c>
    </row>
    <row r="62" spans="1:29" s="142" customFormat="1" ht="23.25" customHeight="1" x14ac:dyDescent="0.2">
      <c r="A62" s="202">
        <v>52</v>
      </c>
      <c r="B62" s="202" t="s">
        <v>239</v>
      </c>
      <c r="C62" s="202" t="s">
        <v>244</v>
      </c>
      <c r="D62" s="202">
        <v>7</v>
      </c>
      <c r="E62" s="202" t="s">
        <v>241</v>
      </c>
      <c r="F62" s="202" t="s">
        <v>419</v>
      </c>
      <c r="G62" s="202" t="s">
        <v>420</v>
      </c>
      <c r="H62" s="202" t="s">
        <v>42</v>
      </c>
      <c r="I62" s="202">
        <v>2</v>
      </c>
      <c r="J62" s="202" t="s">
        <v>262</v>
      </c>
      <c r="K62" s="202">
        <v>0</v>
      </c>
      <c r="L62" s="202">
        <v>0</v>
      </c>
      <c r="M62" s="202">
        <v>5</v>
      </c>
      <c r="N62" s="202">
        <v>0</v>
      </c>
      <c r="O62" s="202">
        <v>0</v>
      </c>
      <c r="P62" s="202">
        <v>5</v>
      </c>
      <c r="Q62" s="202">
        <v>0</v>
      </c>
      <c r="R62" s="202">
        <v>0</v>
      </c>
      <c r="S62" s="202">
        <v>0</v>
      </c>
      <c r="T62" s="202">
        <v>5</v>
      </c>
      <c r="U62" s="202">
        <v>0</v>
      </c>
      <c r="V62" s="202">
        <v>4</v>
      </c>
      <c r="W62" s="202"/>
      <c r="X62" s="202" t="s">
        <v>421</v>
      </c>
      <c r="Y62" s="202"/>
      <c r="Z62" s="202"/>
      <c r="AA62" s="202">
        <v>1</v>
      </c>
      <c r="AB62" s="139">
        <f t="shared" si="2"/>
        <v>0</v>
      </c>
      <c r="AC62" s="139">
        <f t="shared" si="3"/>
        <v>10</v>
      </c>
    </row>
    <row r="63" spans="1:29" s="201" customFormat="1" ht="16.5" customHeight="1" x14ac:dyDescent="0.2">
      <c r="A63" s="202">
        <v>53</v>
      </c>
      <c r="B63" s="202" t="s">
        <v>239</v>
      </c>
      <c r="C63" s="202" t="s">
        <v>244</v>
      </c>
      <c r="D63" s="202">
        <v>210</v>
      </c>
      <c r="E63" s="202" t="s">
        <v>241</v>
      </c>
      <c r="F63" s="202" t="s">
        <v>422</v>
      </c>
      <c r="G63" s="202" t="s">
        <v>423</v>
      </c>
      <c r="H63" s="202" t="s">
        <v>42</v>
      </c>
      <c r="I63" s="202">
        <v>0.83</v>
      </c>
      <c r="J63" s="202" t="s">
        <v>262</v>
      </c>
      <c r="K63" s="202">
        <v>0</v>
      </c>
      <c r="L63" s="202">
        <v>0</v>
      </c>
      <c r="M63" s="202">
        <v>1</v>
      </c>
      <c r="N63" s="202">
        <v>0</v>
      </c>
      <c r="O63" s="202">
        <v>0</v>
      </c>
      <c r="P63" s="202">
        <v>1</v>
      </c>
      <c r="Q63" s="202">
        <v>0</v>
      </c>
      <c r="R63" s="202">
        <v>0</v>
      </c>
      <c r="S63" s="202">
        <v>0</v>
      </c>
      <c r="T63" s="202">
        <v>1</v>
      </c>
      <c r="U63" s="202">
        <v>0</v>
      </c>
      <c r="V63" s="202">
        <v>1</v>
      </c>
      <c r="W63" s="202"/>
      <c r="X63" s="202" t="s">
        <v>424</v>
      </c>
      <c r="Y63" s="202"/>
      <c r="Z63" s="202"/>
      <c r="AA63" s="202">
        <v>1</v>
      </c>
      <c r="AB63" s="139">
        <f t="shared" si="2"/>
        <v>0</v>
      </c>
      <c r="AC63" s="139">
        <f t="shared" si="3"/>
        <v>0.83</v>
      </c>
    </row>
    <row r="64" spans="1:29" s="201" customFormat="1" ht="25.5" x14ac:dyDescent="0.2">
      <c r="A64" s="202">
        <v>54</v>
      </c>
      <c r="B64" s="202" t="s">
        <v>239</v>
      </c>
      <c r="C64" s="202" t="s">
        <v>244</v>
      </c>
      <c r="D64" s="202">
        <v>62</v>
      </c>
      <c r="E64" s="202" t="s">
        <v>241</v>
      </c>
      <c r="F64" s="202" t="s">
        <v>425</v>
      </c>
      <c r="G64" s="202" t="s">
        <v>426</v>
      </c>
      <c r="H64" s="202" t="s">
        <v>42</v>
      </c>
      <c r="I64" s="202">
        <v>1.333</v>
      </c>
      <c r="J64" s="202" t="s">
        <v>262</v>
      </c>
      <c r="K64" s="202">
        <v>0</v>
      </c>
      <c r="L64" s="202">
        <v>0</v>
      </c>
      <c r="M64" s="202">
        <v>3</v>
      </c>
      <c r="N64" s="202">
        <v>0</v>
      </c>
      <c r="O64" s="202">
        <v>0</v>
      </c>
      <c r="P64" s="202">
        <v>3</v>
      </c>
      <c r="Q64" s="202">
        <v>0</v>
      </c>
      <c r="R64" s="202">
        <v>0</v>
      </c>
      <c r="S64" s="202">
        <v>0</v>
      </c>
      <c r="T64" s="202">
        <v>3</v>
      </c>
      <c r="U64" s="202">
        <v>0</v>
      </c>
      <c r="V64" s="202">
        <v>2.5</v>
      </c>
      <c r="W64" s="202"/>
      <c r="X64" s="202" t="s">
        <v>427</v>
      </c>
      <c r="Y64" s="202"/>
      <c r="Z64" s="202"/>
      <c r="AA64" s="202">
        <v>1</v>
      </c>
      <c r="AB64" s="139">
        <f t="shared" si="2"/>
        <v>0</v>
      </c>
      <c r="AC64" s="139">
        <f t="shared" si="3"/>
        <v>3.9989999999999997</v>
      </c>
    </row>
    <row r="65" spans="1:29" s="142" customFormat="1" ht="23.25" customHeight="1" x14ac:dyDescent="0.2">
      <c r="A65" s="202">
        <v>55</v>
      </c>
      <c r="B65" s="202" t="s">
        <v>239</v>
      </c>
      <c r="C65" s="202" t="s">
        <v>240</v>
      </c>
      <c r="D65" s="202" t="s">
        <v>428</v>
      </c>
      <c r="E65" s="202" t="s">
        <v>241</v>
      </c>
      <c r="F65" s="202" t="s">
        <v>429</v>
      </c>
      <c r="G65" s="202" t="s">
        <v>430</v>
      </c>
      <c r="H65" s="202" t="s">
        <v>48</v>
      </c>
      <c r="I65" s="202">
        <v>1.92</v>
      </c>
      <c r="J65" s="202" t="s">
        <v>431</v>
      </c>
      <c r="K65" s="202">
        <v>0</v>
      </c>
      <c r="L65" s="202">
        <v>1</v>
      </c>
      <c r="M65" s="202">
        <v>19</v>
      </c>
      <c r="N65" s="202">
        <v>0</v>
      </c>
      <c r="O65" s="202">
        <v>1</v>
      </c>
      <c r="P65" s="202">
        <v>18</v>
      </c>
      <c r="Q65" s="202">
        <v>0</v>
      </c>
      <c r="R65" s="202">
        <v>0</v>
      </c>
      <c r="S65" s="202">
        <v>0</v>
      </c>
      <c r="T65" s="202">
        <v>19</v>
      </c>
      <c r="U65" s="202">
        <v>0</v>
      </c>
      <c r="V65" s="202">
        <v>45</v>
      </c>
      <c r="W65" s="202"/>
      <c r="X65" s="202" t="s">
        <v>432</v>
      </c>
      <c r="Y65" s="202" t="s">
        <v>243</v>
      </c>
      <c r="Z65" s="202" t="s">
        <v>242</v>
      </c>
      <c r="AA65" s="202">
        <v>1</v>
      </c>
      <c r="AB65" s="139">
        <f t="shared" si="2"/>
        <v>36.479999999999997</v>
      </c>
      <c r="AC65" s="139">
        <f t="shared" si="3"/>
        <v>0</v>
      </c>
    </row>
    <row r="66" spans="1:29" s="142" customFormat="1" ht="23.25" customHeight="1" x14ac:dyDescent="0.2">
      <c r="A66" s="202">
        <v>56</v>
      </c>
      <c r="B66" s="202" t="s">
        <v>239</v>
      </c>
      <c r="C66" s="202" t="s">
        <v>244</v>
      </c>
      <c r="D66" s="202">
        <v>40</v>
      </c>
      <c r="E66" s="202" t="s">
        <v>241</v>
      </c>
      <c r="F66" s="202" t="s">
        <v>433</v>
      </c>
      <c r="G66" s="202" t="s">
        <v>434</v>
      </c>
      <c r="H66" s="202" t="s">
        <v>42</v>
      </c>
      <c r="I66" s="202">
        <v>1.5</v>
      </c>
      <c r="J66" s="202" t="s">
        <v>262</v>
      </c>
      <c r="K66" s="202">
        <v>0</v>
      </c>
      <c r="L66" s="202">
        <v>0</v>
      </c>
      <c r="M66" s="202">
        <v>4</v>
      </c>
      <c r="N66" s="202">
        <v>0</v>
      </c>
      <c r="O66" s="202">
        <v>0</v>
      </c>
      <c r="P66" s="202">
        <v>4</v>
      </c>
      <c r="Q66" s="202">
        <v>0</v>
      </c>
      <c r="R66" s="202">
        <v>0</v>
      </c>
      <c r="S66" s="202">
        <v>0</v>
      </c>
      <c r="T66" s="202">
        <v>4</v>
      </c>
      <c r="U66" s="202">
        <v>0</v>
      </c>
      <c r="V66" s="202">
        <v>3</v>
      </c>
      <c r="W66" s="202"/>
      <c r="X66" s="202" t="s">
        <v>435</v>
      </c>
      <c r="Y66" s="202"/>
      <c r="Z66" s="202"/>
      <c r="AA66" s="202">
        <v>1</v>
      </c>
      <c r="AB66" s="139">
        <f>(IF(AND(H66=$H$96,AA66=1),M66*I66,0))</f>
        <v>0</v>
      </c>
      <c r="AC66" s="139">
        <f>IF(H66=$H$93,M66*I66,0)</f>
        <v>6</v>
      </c>
    </row>
    <row r="67" spans="1:29" s="142" customFormat="1" ht="23.25" customHeight="1" x14ac:dyDescent="0.2">
      <c r="A67" s="202">
        <v>57</v>
      </c>
      <c r="B67" s="202" t="s">
        <v>239</v>
      </c>
      <c r="C67" s="202" t="s">
        <v>244</v>
      </c>
      <c r="D67" s="202">
        <v>26</v>
      </c>
      <c r="E67" s="202" t="s">
        <v>241</v>
      </c>
      <c r="F67" s="202" t="s">
        <v>436</v>
      </c>
      <c r="G67" s="202" t="s">
        <v>437</v>
      </c>
      <c r="H67" s="202" t="s">
        <v>42</v>
      </c>
      <c r="I67" s="202">
        <v>1.67</v>
      </c>
      <c r="J67" s="202" t="s">
        <v>262</v>
      </c>
      <c r="K67" s="202">
        <v>0</v>
      </c>
      <c r="L67" s="202">
        <v>0</v>
      </c>
      <c r="M67" s="202">
        <v>3</v>
      </c>
      <c r="N67" s="202">
        <v>0</v>
      </c>
      <c r="O67" s="202">
        <v>0</v>
      </c>
      <c r="P67" s="202">
        <v>3</v>
      </c>
      <c r="Q67" s="202">
        <v>0</v>
      </c>
      <c r="R67" s="202">
        <v>0</v>
      </c>
      <c r="S67" s="202">
        <v>0</v>
      </c>
      <c r="T67" s="202">
        <v>3</v>
      </c>
      <c r="U67" s="202">
        <v>0</v>
      </c>
      <c r="V67" s="202">
        <v>1</v>
      </c>
      <c r="W67" s="202"/>
      <c r="X67" s="202" t="s">
        <v>438</v>
      </c>
      <c r="Y67" s="202"/>
      <c r="Z67" s="202"/>
      <c r="AA67" s="202">
        <v>1</v>
      </c>
      <c r="AB67" s="139">
        <f>(IF(AND(H67=$H$96,AA67=1),M67*I67,0))</f>
        <v>0</v>
      </c>
      <c r="AC67" s="139">
        <f>IF(H67=$H$93,M67*I67,0)</f>
        <v>5.01</v>
      </c>
    </row>
    <row r="68" spans="1:29" s="142" customFormat="1" ht="23.25" customHeight="1" x14ac:dyDescent="0.2">
      <c r="A68" s="202">
        <v>58</v>
      </c>
      <c r="B68" s="202" t="s">
        <v>239</v>
      </c>
      <c r="C68" s="202" t="s">
        <v>244</v>
      </c>
      <c r="D68" s="202">
        <v>179</v>
      </c>
      <c r="E68" s="202" t="s">
        <v>241</v>
      </c>
      <c r="F68" s="202" t="s">
        <v>439</v>
      </c>
      <c r="G68" s="202" t="s">
        <v>440</v>
      </c>
      <c r="H68" s="202" t="s">
        <v>42</v>
      </c>
      <c r="I68" s="202">
        <v>1.33</v>
      </c>
      <c r="J68" s="202" t="s">
        <v>262</v>
      </c>
      <c r="K68" s="202">
        <v>0</v>
      </c>
      <c r="L68" s="202">
        <v>0</v>
      </c>
      <c r="M68" s="202">
        <v>2</v>
      </c>
      <c r="N68" s="202">
        <v>0</v>
      </c>
      <c r="O68" s="202">
        <v>0</v>
      </c>
      <c r="P68" s="202">
        <v>2</v>
      </c>
      <c r="Q68" s="202">
        <v>0</v>
      </c>
      <c r="R68" s="202">
        <v>0</v>
      </c>
      <c r="S68" s="202">
        <v>0</v>
      </c>
      <c r="T68" s="202">
        <v>2</v>
      </c>
      <c r="U68" s="202">
        <v>0</v>
      </c>
      <c r="V68" s="202">
        <v>2</v>
      </c>
      <c r="W68" s="202"/>
      <c r="X68" s="202" t="s">
        <v>441</v>
      </c>
      <c r="Y68" s="202"/>
      <c r="Z68" s="202"/>
      <c r="AA68" s="202">
        <v>1</v>
      </c>
      <c r="AB68" s="139">
        <f t="shared" ref="AB68:AB90" si="4">(IF(AND(H68=$H$96,AA68=1),M68*I68,0))</f>
        <v>0</v>
      </c>
      <c r="AC68" s="139">
        <f t="shared" ref="AC68:AC90" si="5">IF(H68=$H$93,M68*I68,0)</f>
        <v>2.66</v>
      </c>
    </row>
    <row r="69" spans="1:29" s="142" customFormat="1" ht="23.25" customHeight="1" x14ac:dyDescent="0.2">
      <c r="A69" s="202">
        <v>59</v>
      </c>
      <c r="B69" s="202" t="s">
        <v>239</v>
      </c>
      <c r="C69" s="202" t="s">
        <v>244</v>
      </c>
      <c r="D69" s="202">
        <v>193</v>
      </c>
      <c r="E69" s="202" t="s">
        <v>241</v>
      </c>
      <c r="F69" s="202" t="s">
        <v>442</v>
      </c>
      <c r="G69" s="202" t="s">
        <v>443</v>
      </c>
      <c r="H69" s="202" t="s">
        <v>42</v>
      </c>
      <c r="I69" s="202">
        <v>1.25</v>
      </c>
      <c r="J69" s="202" t="s">
        <v>262</v>
      </c>
      <c r="K69" s="202">
        <v>0</v>
      </c>
      <c r="L69" s="202">
        <v>0</v>
      </c>
      <c r="M69" s="202">
        <v>2</v>
      </c>
      <c r="N69" s="202">
        <v>0</v>
      </c>
      <c r="O69" s="202">
        <v>0</v>
      </c>
      <c r="P69" s="202">
        <v>2</v>
      </c>
      <c r="Q69" s="202">
        <v>0</v>
      </c>
      <c r="R69" s="202">
        <v>0</v>
      </c>
      <c r="S69" s="202">
        <v>0</v>
      </c>
      <c r="T69" s="202">
        <v>2</v>
      </c>
      <c r="U69" s="202">
        <v>0</v>
      </c>
      <c r="V69" s="202">
        <v>1</v>
      </c>
      <c r="W69" s="202"/>
      <c r="X69" s="202" t="s">
        <v>444</v>
      </c>
      <c r="Y69" s="202"/>
      <c r="Z69" s="202"/>
      <c r="AA69" s="202">
        <v>1</v>
      </c>
      <c r="AB69" s="139">
        <f t="shared" si="4"/>
        <v>0</v>
      </c>
      <c r="AC69" s="139">
        <f t="shared" si="5"/>
        <v>2.5</v>
      </c>
    </row>
    <row r="70" spans="1:29" s="142" customFormat="1" ht="34.5" customHeight="1" x14ac:dyDescent="0.2">
      <c r="A70" s="202">
        <v>60</v>
      </c>
      <c r="B70" s="202" t="s">
        <v>239</v>
      </c>
      <c r="C70" s="202" t="s">
        <v>244</v>
      </c>
      <c r="D70" s="202">
        <v>185</v>
      </c>
      <c r="E70" s="202" t="s">
        <v>241</v>
      </c>
      <c r="F70" s="202" t="s">
        <v>445</v>
      </c>
      <c r="G70" s="202" t="s">
        <v>446</v>
      </c>
      <c r="H70" s="202" t="s">
        <v>42</v>
      </c>
      <c r="I70" s="202">
        <v>1.08</v>
      </c>
      <c r="J70" s="202" t="s">
        <v>262</v>
      </c>
      <c r="K70" s="202">
        <v>0</v>
      </c>
      <c r="L70" s="202">
        <v>0</v>
      </c>
      <c r="M70" s="202">
        <v>2</v>
      </c>
      <c r="N70" s="202">
        <v>0</v>
      </c>
      <c r="O70" s="202">
        <v>0</v>
      </c>
      <c r="P70" s="202">
        <v>2</v>
      </c>
      <c r="Q70" s="202">
        <v>0</v>
      </c>
      <c r="R70" s="202">
        <v>0</v>
      </c>
      <c r="S70" s="202">
        <v>0</v>
      </c>
      <c r="T70" s="202">
        <v>2</v>
      </c>
      <c r="U70" s="202">
        <v>0</v>
      </c>
      <c r="V70" s="202">
        <v>1.5</v>
      </c>
      <c r="W70" s="202"/>
      <c r="X70" s="202" t="s">
        <v>447</v>
      </c>
      <c r="Y70" s="202"/>
      <c r="Z70" s="202"/>
      <c r="AA70" s="202">
        <v>1</v>
      </c>
      <c r="AB70" s="139">
        <f t="shared" si="4"/>
        <v>0</v>
      </c>
      <c r="AC70" s="139">
        <f t="shared" si="5"/>
        <v>2.16</v>
      </c>
    </row>
    <row r="71" spans="1:29" s="142" customFormat="1" ht="23.25" customHeight="1" x14ac:dyDescent="0.2">
      <c r="A71" s="202">
        <v>61</v>
      </c>
      <c r="B71" s="202" t="s">
        <v>239</v>
      </c>
      <c r="C71" s="202" t="s">
        <v>244</v>
      </c>
      <c r="D71" s="202">
        <v>125</v>
      </c>
      <c r="E71" s="202" t="s">
        <v>241</v>
      </c>
      <c r="F71" s="202" t="s">
        <v>448</v>
      </c>
      <c r="G71" s="202" t="s">
        <v>449</v>
      </c>
      <c r="H71" s="202" t="s">
        <v>42</v>
      </c>
      <c r="I71" s="202">
        <v>1.33</v>
      </c>
      <c r="J71" s="202" t="s">
        <v>262</v>
      </c>
      <c r="K71" s="202">
        <v>0</v>
      </c>
      <c r="L71" s="202">
        <v>0</v>
      </c>
      <c r="M71" s="202">
        <v>1</v>
      </c>
      <c r="N71" s="202">
        <v>0</v>
      </c>
      <c r="O71" s="202">
        <v>0</v>
      </c>
      <c r="P71" s="202">
        <v>1</v>
      </c>
      <c r="Q71" s="202">
        <v>0</v>
      </c>
      <c r="R71" s="202">
        <v>0</v>
      </c>
      <c r="S71" s="202">
        <v>0</v>
      </c>
      <c r="T71" s="202">
        <v>1</v>
      </c>
      <c r="U71" s="202">
        <v>0</v>
      </c>
      <c r="V71" s="202">
        <v>0.5</v>
      </c>
      <c r="W71" s="202"/>
      <c r="X71" s="202" t="s">
        <v>450</v>
      </c>
      <c r="Y71" s="202"/>
      <c r="Z71" s="202"/>
      <c r="AA71" s="202">
        <v>1</v>
      </c>
      <c r="AB71" s="139">
        <f t="shared" si="4"/>
        <v>0</v>
      </c>
      <c r="AC71" s="139">
        <f t="shared" si="5"/>
        <v>1.33</v>
      </c>
    </row>
    <row r="72" spans="1:29" s="142" customFormat="1" ht="23.25" customHeight="1" x14ac:dyDescent="0.2">
      <c r="A72" s="202">
        <v>62</v>
      </c>
      <c r="B72" s="202" t="s">
        <v>239</v>
      </c>
      <c r="C72" s="202" t="s">
        <v>244</v>
      </c>
      <c r="D72" s="202">
        <v>167</v>
      </c>
      <c r="E72" s="202" t="s">
        <v>241</v>
      </c>
      <c r="F72" s="202" t="s">
        <v>451</v>
      </c>
      <c r="G72" s="202" t="s">
        <v>452</v>
      </c>
      <c r="H72" s="202" t="s">
        <v>42</v>
      </c>
      <c r="I72" s="202">
        <v>1.67</v>
      </c>
      <c r="J72" s="202" t="s">
        <v>262</v>
      </c>
      <c r="K72" s="202">
        <v>0</v>
      </c>
      <c r="L72" s="202">
        <v>0</v>
      </c>
      <c r="M72" s="202">
        <v>3</v>
      </c>
      <c r="N72" s="202">
        <v>0</v>
      </c>
      <c r="O72" s="202">
        <v>0</v>
      </c>
      <c r="P72" s="202">
        <v>3</v>
      </c>
      <c r="Q72" s="202">
        <v>0</v>
      </c>
      <c r="R72" s="202">
        <v>0</v>
      </c>
      <c r="S72" s="202">
        <v>0</v>
      </c>
      <c r="T72" s="202">
        <v>3</v>
      </c>
      <c r="U72" s="202">
        <v>0</v>
      </c>
      <c r="V72" s="202">
        <v>1</v>
      </c>
      <c r="W72" s="202"/>
      <c r="X72" s="202" t="s">
        <v>453</v>
      </c>
      <c r="Y72" s="202"/>
      <c r="Z72" s="202"/>
      <c r="AA72" s="202">
        <v>1</v>
      </c>
      <c r="AB72" s="139">
        <f t="shared" si="4"/>
        <v>0</v>
      </c>
      <c r="AC72" s="139">
        <f t="shared" si="5"/>
        <v>5.01</v>
      </c>
    </row>
    <row r="73" spans="1:29" s="142" customFormat="1" ht="23.25" customHeight="1" x14ac:dyDescent="0.2">
      <c r="A73" s="202">
        <v>63</v>
      </c>
      <c r="B73" s="202" t="s">
        <v>239</v>
      </c>
      <c r="C73" s="202" t="s">
        <v>244</v>
      </c>
      <c r="D73" s="202">
        <v>147</v>
      </c>
      <c r="E73" s="202" t="s">
        <v>241</v>
      </c>
      <c r="F73" s="202" t="s">
        <v>454</v>
      </c>
      <c r="G73" s="202" t="s">
        <v>455</v>
      </c>
      <c r="H73" s="202" t="s">
        <v>42</v>
      </c>
      <c r="I73" s="202">
        <v>1.58</v>
      </c>
      <c r="J73" s="202" t="s">
        <v>262</v>
      </c>
      <c r="K73" s="202">
        <v>0</v>
      </c>
      <c r="L73" s="202">
        <v>0</v>
      </c>
      <c r="M73" s="202">
        <v>5</v>
      </c>
      <c r="N73" s="202">
        <v>0</v>
      </c>
      <c r="O73" s="202">
        <v>0</v>
      </c>
      <c r="P73" s="202">
        <v>5</v>
      </c>
      <c r="Q73" s="202">
        <v>0</v>
      </c>
      <c r="R73" s="202">
        <v>0</v>
      </c>
      <c r="S73" s="202">
        <v>0</v>
      </c>
      <c r="T73" s="202">
        <v>5</v>
      </c>
      <c r="U73" s="202">
        <v>0</v>
      </c>
      <c r="V73" s="202">
        <v>2</v>
      </c>
      <c r="W73" s="202"/>
      <c r="X73" s="202" t="s">
        <v>456</v>
      </c>
      <c r="Y73" s="202"/>
      <c r="Z73" s="202"/>
      <c r="AA73" s="202">
        <v>1</v>
      </c>
      <c r="AB73" s="139">
        <f t="shared" si="4"/>
        <v>0</v>
      </c>
      <c r="AC73" s="139">
        <f t="shared" si="5"/>
        <v>7.9</v>
      </c>
    </row>
    <row r="74" spans="1:29" s="142" customFormat="1" ht="34.5" customHeight="1" x14ac:dyDescent="0.2">
      <c r="A74" s="202">
        <v>64</v>
      </c>
      <c r="B74" s="202" t="s">
        <v>239</v>
      </c>
      <c r="C74" s="202" t="s">
        <v>244</v>
      </c>
      <c r="D74" s="202">
        <v>97</v>
      </c>
      <c r="E74" s="202" t="s">
        <v>241</v>
      </c>
      <c r="F74" s="202" t="s">
        <v>457</v>
      </c>
      <c r="G74" s="202" t="s">
        <v>458</v>
      </c>
      <c r="H74" s="202" t="s">
        <v>42</v>
      </c>
      <c r="I74" s="202">
        <v>1</v>
      </c>
      <c r="J74" s="202" t="s">
        <v>262</v>
      </c>
      <c r="K74" s="202">
        <v>0</v>
      </c>
      <c r="L74" s="202">
        <v>0</v>
      </c>
      <c r="M74" s="202">
        <v>1</v>
      </c>
      <c r="N74" s="202">
        <v>0</v>
      </c>
      <c r="O74" s="202">
        <v>0</v>
      </c>
      <c r="P74" s="202">
        <v>1</v>
      </c>
      <c r="Q74" s="202">
        <v>0</v>
      </c>
      <c r="R74" s="202">
        <v>0</v>
      </c>
      <c r="S74" s="202">
        <v>0</v>
      </c>
      <c r="T74" s="202">
        <v>1</v>
      </c>
      <c r="U74" s="202">
        <v>0</v>
      </c>
      <c r="V74" s="202">
        <v>0.5</v>
      </c>
      <c r="W74" s="202"/>
      <c r="X74" s="202" t="s">
        <v>459</v>
      </c>
      <c r="Y74" s="202"/>
      <c r="Z74" s="202"/>
      <c r="AA74" s="202">
        <v>1</v>
      </c>
      <c r="AB74" s="139">
        <f t="shared" si="4"/>
        <v>0</v>
      </c>
      <c r="AC74" s="139">
        <f t="shared" si="5"/>
        <v>1</v>
      </c>
    </row>
    <row r="75" spans="1:29" s="142" customFormat="1" ht="23.25" customHeight="1" x14ac:dyDescent="0.2">
      <c r="A75" s="202">
        <v>65</v>
      </c>
      <c r="B75" s="202" t="s">
        <v>239</v>
      </c>
      <c r="C75" s="202" t="s">
        <v>244</v>
      </c>
      <c r="D75" s="202">
        <v>51</v>
      </c>
      <c r="E75" s="202" t="s">
        <v>241</v>
      </c>
      <c r="F75" s="202" t="s">
        <v>460</v>
      </c>
      <c r="G75" s="202" t="s">
        <v>461</v>
      </c>
      <c r="H75" s="202" t="s">
        <v>42</v>
      </c>
      <c r="I75" s="202">
        <v>2</v>
      </c>
      <c r="J75" s="202" t="s">
        <v>262</v>
      </c>
      <c r="K75" s="202">
        <v>0</v>
      </c>
      <c r="L75" s="202">
        <v>0</v>
      </c>
      <c r="M75" s="202">
        <v>2</v>
      </c>
      <c r="N75" s="202">
        <v>0</v>
      </c>
      <c r="O75" s="202">
        <v>0</v>
      </c>
      <c r="P75" s="202">
        <v>2</v>
      </c>
      <c r="Q75" s="202">
        <v>0</v>
      </c>
      <c r="R75" s="202">
        <v>0</v>
      </c>
      <c r="S75" s="202">
        <v>0</v>
      </c>
      <c r="T75" s="202">
        <v>2</v>
      </c>
      <c r="U75" s="202">
        <v>0</v>
      </c>
      <c r="V75" s="202">
        <v>2</v>
      </c>
      <c r="W75" s="202"/>
      <c r="X75" s="202" t="s">
        <v>462</v>
      </c>
      <c r="Y75" s="202"/>
      <c r="Z75" s="202"/>
      <c r="AA75" s="202">
        <v>1</v>
      </c>
      <c r="AB75" s="139">
        <f t="shared" si="4"/>
        <v>0</v>
      </c>
      <c r="AC75" s="139">
        <f t="shared" si="5"/>
        <v>4</v>
      </c>
    </row>
    <row r="76" spans="1:29" s="142" customFormat="1" ht="23.25" customHeight="1" x14ac:dyDescent="0.2">
      <c r="A76" s="202">
        <v>66</v>
      </c>
      <c r="B76" s="202" t="s">
        <v>239</v>
      </c>
      <c r="C76" s="202" t="s">
        <v>244</v>
      </c>
      <c r="D76" s="202">
        <v>91</v>
      </c>
      <c r="E76" s="202" t="s">
        <v>241</v>
      </c>
      <c r="F76" s="202" t="s">
        <v>463</v>
      </c>
      <c r="G76" s="202" t="s">
        <v>464</v>
      </c>
      <c r="H76" s="202" t="s">
        <v>42</v>
      </c>
      <c r="I76" s="202">
        <v>2</v>
      </c>
      <c r="J76" s="202" t="s">
        <v>262</v>
      </c>
      <c r="K76" s="202">
        <v>0</v>
      </c>
      <c r="L76" s="202">
        <v>1</v>
      </c>
      <c r="M76" s="202">
        <v>7</v>
      </c>
      <c r="N76" s="202">
        <v>0</v>
      </c>
      <c r="O76" s="202">
        <v>1</v>
      </c>
      <c r="P76" s="202">
        <v>6</v>
      </c>
      <c r="Q76" s="202">
        <v>0</v>
      </c>
      <c r="R76" s="202">
        <v>0</v>
      </c>
      <c r="S76" s="202">
        <v>0</v>
      </c>
      <c r="T76" s="202">
        <v>7</v>
      </c>
      <c r="U76" s="202">
        <v>0</v>
      </c>
      <c r="V76" s="202">
        <v>4</v>
      </c>
      <c r="W76" s="202"/>
      <c r="X76" s="202" t="s">
        <v>465</v>
      </c>
      <c r="Y76" s="202"/>
      <c r="Z76" s="202"/>
      <c r="AA76" s="202">
        <v>1</v>
      </c>
      <c r="AB76" s="139">
        <f t="shared" si="4"/>
        <v>0</v>
      </c>
      <c r="AC76" s="139">
        <f t="shared" si="5"/>
        <v>14</v>
      </c>
    </row>
    <row r="77" spans="1:29" s="142" customFormat="1" ht="34.5" customHeight="1" x14ac:dyDescent="0.2">
      <c r="A77" s="202">
        <v>67</v>
      </c>
      <c r="B77" s="202" t="s">
        <v>239</v>
      </c>
      <c r="C77" s="202" t="s">
        <v>244</v>
      </c>
      <c r="D77" s="202">
        <v>126</v>
      </c>
      <c r="E77" s="202" t="s">
        <v>241</v>
      </c>
      <c r="F77" s="202" t="s">
        <v>466</v>
      </c>
      <c r="G77" s="202" t="s">
        <v>467</v>
      </c>
      <c r="H77" s="202" t="s">
        <v>42</v>
      </c>
      <c r="I77" s="202">
        <v>2</v>
      </c>
      <c r="J77" s="202" t="s">
        <v>262</v>
      </c>
      <c r="K77" s="202">
        <v>0</v>
      </c>
      <c r="L77" s="202">
        <v>0</v>
      </c>
      <c r="M77" s="202">
        <v>5</v>
      </c>
      <c r="N77" s="202">
        <v>0</v>
      </c>
      <c r="O77" s="202">
        <v>0</v>
      </c>
      <c r="P77" s="202">
        <v>5</v>
      </c>
      <c r="Q77" s="202">
        <v>0</v>
      </c>
      <c r="R77" s="202">
        <v>0</v>
      </c>
      <c r="S77" s="202">
        <v>0</v>
      </c>
      <c r="T77" s="202">
        <v>5</v>
      </c>
      <c r="U77" s="202">
        <v>0</v>
      </c>
      <c r="V77" s="202">
        <v>2.5</v>
      </c>
      <c r="W77" s="202"/>
      <c r="X77" s="202" t="s">
        <v>468</v>
      </c>
      <c r="Y77" s="202"/>
      <c r="Z77" s="202"/>
      <c r="AA77" s="202">
        <v>1</v>
      </c>
      <c r="AB77" s="139">
        <f t="shared" si="4"/>
        <v>0</v>
      </c>
      <c r="AC77" s="139">
        <f t="shared" si="5"/>
        <v>10</v>
      </c>
    </row>
    <row r="78" spans="1:29" s="142" customFormat="1" ht="23.25" customHeight="1" x14ac:dyDescent="0.2">
      <c r="A78" s="202">
        <v>68</v>
      </c>
      <c r="B78" s="202" t="s">
        <v>239</v>
      </c>
      <c r="C78" s="202" t="s">
        <v>244</v>
      </c>
      <c r="D78" s="202">
        <v>92</v>
      </c>
      <c r="E78" s="202" t="s">
        <v>241</v>
      </c>
      <c r="F78" s="202" t="s">
        <v>469</v>
      </c>
      <c r="G78" s="202" t="s">
        <v>470</v>
      </c>
      <c r="H78" s="202" t="s">
        <v>42</v>
      </c>
      <c r="I78" s="202">
        <v>2</v>
      </c>
      <c r="J78" s="202" t="s">
        <v>262</v>
      </c>
      <c r="K78" s="202">
        <v>0</v>
      </c>
      <c r="L78" s="202">
        <v>0</v>
      </c>
      <c r="M78" s="202">
        <v>4</v>
      </c>
      <c r="N78" s="202">
        <v>0</v>
      </c>
      <c r="O78" s="202">
        <v>0</v>
      </c>
      <c r="P78" s="202">
        <v>4</v>
      </c>
      <c r="Q78" s="202">
        <v>0</v>
      </c>
      <c r="R78" s="202">
        <v>0</v>
      </c>
      <c r="S78" s="202">
        <v>0</v>
      </c>
      <c r="T78" s="202">
        <v>4</v>
      </c>
      <c r="U78" s="202">
        <v>0</v>
      </c>
      <c r="V78" s="202">
        <v>6</v>
      </c>
      <c r="W78" s="202"/>
      <c r="X78" s="202" t="s">
        <v>471</v>
      </c>
      <c r="Y78" s="202"/>
      <c r="Z78" s="202"/>
      <c r="AA78" s="202">
        <v>1</v>
      </c>
      <c r="AB78" s="139">
        <f t="shared" si="4"/>
        <v>0</v>
      </c>
      <c r="AC78" s="139">
        <f t="shared" si="5"/>
        <v>8</v>
      </c>
    </row>
    <row r="79" spans="1:29" s="142" customFormat="1" ht="23.25" customHeight="1" x14ac:dyDescent="0.2">
      <c r="A79" s="202">
        <v>69</v>
      </c>
      <c r="B79" s="202" t="s">
        <v>239</v>
      </c>
      <c r="C79" s="202" t="s">
        <v>240</v>
      </c>
      <c r="D79" s="202" t="s">
        <v>472</v>
      </c>
      <c r="E79" s="202" t="s">
        <v>241</v>
      </c>
      <c r="F79" s="202" t="s">
        <v>473</v>
      </c>
      <c r="G79" s="202" t="s">
        <v>474</v>
      </c>
      <c r="H79" s="202" t="s">
        <v>48</v>
      </c>
      <c r="I79" s="202">
        <v>1.42</v>
      </c>
      <c r="J79" s="202" t="s">
        <v>475</v>
      </c>
      <c r="K79" s="202"/>
      <c r="L79" s="202">
        <v>2</v>
      </c>
      <c r="M79" s="202">
        <v>34</v>
      </c>
      <c r="N79" s="202">
        <v>0</v>
      </c>
      <c r="O79" s="202">
        <v>2</v>
      </c>
      <c r="P79" s="202">
        <v>32</v>
      </c>
      <c r="Q79" s="202">
        <v>0</v>
      </c>
      <c r="R79" s="202">
        <v>0</v>
      </c>
      <c r="S79" s="202">
        <v>0</v>
      </c>
      <c r="T79" s="202">
        <v>34</v>
      </c>
      <c r="U79" s="202">
        <v>0</v>
      </c>
      <c r="V79" s="202">
        <v>65</v>
      </c>
      <c r="W79" s="202"/>
      <c r="X79" s="202" t="s">
        <v>476</v>
      </c>
      <c r="Y79" s="202" t="s">
        <v>243</v>
      </c>
      <c r="Z79" s="202" t="s">
        <v>242</v>
      </c>
      <c r="AA79" s="202">
        <v>1</v>
      </c>
      <c r="AB79" s="139">
        <f t="shared" si="4"/>
        <v>48.28</v>
      </c>
      <c r="AC79" s="139">
        <f t="shared" si="5"/>
        <v>0</v>
      </c>
    </row>
    <row r="80" spans="1:29" s="142" customFormat="1" ht="23.25" customHeight="1" x14ac:dyDescent="0.2">
      <c r="A80" s="202">
        <v>70</v>
      </c>
      <c r="B80" s="202" t="s">
        <v>239</v>
      </c>
      <c r="C80" s="202" t="s">
        <v>244</v>
      </c>
      <c r="D80" s="202">
        <v>83</v>
      </c>
      <c r="E80" s="202" t="s">
        <v>241</v>
      </c>
      <c r="F80" s="202" t="s">
        <v>477</v>
      </c>
      <c r="G80" s="202" t="s">
        <v>478</v>
      </c>
      <c r="H80" s="202" t="s">
        <v>42</v>
      </c>
      <c r="I80" s="202">
        <v>2</v>
      </c>
      <c r="J80" s="202" t="s">
        <v>262</v>
      </c>
      <c r="K80" s="202">
        <v>0</v>
      </c>
      <c r="L80" s="202">
        <v>0</v>
      </c>
      <c r="M80" s="202">
        <v>2</v>
      </c>
      <c r="N80" s="202">
        <v>0</v>
      </c>
      <c r="O80" s="202">
        <v>0</v>
      </c>
      <c r="P80" s="202">
        <v>2</v>
      </c>
      <c r="Q80" s="202">
        <v>0</v>
      </c>
      <c r="R80" s="202">
        <v>0</v>
      </c>
      <c r="S80" s="202">
        <v>0</v>
      </c>
      <c r="T80" s="202">
        <v>2</v>
      </c>
      <c r="U80" s="202">
        <v>0</v>
      </c>
      <c r="V80" s="202">
        <v>1</v>
      </c>
      <c r="W80" s="202"/>
      <c r="X80" s="202" t="s">
        <v>479</v>
      </c>
      <c r="Y80" s="202"/>
      <c r="Z80" s="202"/>
      <c r="AA80" s="202">
        <v>1</v>
      </c>
      <c r="AB80" s="139">
        <f t="shared" si="4"/>
        <v>0</v>
      </c>
      <c r="AC80" s="139">
        <f t="shared" si="5"/>
        <v>4</v>
      </c>
    </row>
    <row r="81" spans="1:29" s="142" customFormat="1" ht="34.5" customHeight="1" x14ac:dyDescent="0.2">
      <c r="A81" s="202">
        <v>71</v>
      </c>
      <c r="B81" s="202" t="s">
        <v>239</v>
      </c>
      <c r="C81" s="202" t="s">
        <v>244</v>
      </c>
      <c r="D81" s="202">
        <v>205</v>
      </c>
      <c r="E81" s="202" t="s">
        <v>241</v>
      </c>
      <c r="F81" s="202" t="s">
        <v>480</v>
      </c>
      <c r="G81" s="202" t="s">
        <v>481</v>
      </c>
      <c r="H81" s="202" t="s">
        <v>42</v>
      </c>
      <c r="I81" s="202">
        <v>2</v>
      </c>
      <c r="J81" s="202" t="s">
        <v>262</v>
      </c>
      <c r="K81" s="202">
        <v>0</v>
      </c>
      <c r="L81" s="202">
        <v>0</v>
      </c>
      <c r="M81" s="202">
        <v>1</v>
      </c>
      <c r="N81" s="202">
        <v>0</v>
      </c>
      <c r="O81" s="202">
        <v>0</v>
      </c>
      <c r="P81" s="202">
        <v>1</v>
      </c>
      <c r="Q81" s="202">
        <v>0</v>
      </c>
      <c r="R81" s="202">
        <v>0</v>
      </c>
      <c r="S81" s="202">
        <v>0</v>
      </c>
      <c r="T81" s="202">
        <v>1</v>
      </c>
      <c r="U81" s="202">
        <v>0</v>
      </c>
      <c r="V81" s="202">
        <v>0.5</v>
      </c>
      <c r="W81" s="202"/>
      <c r="X81" s="202" t="s">
        <v>482</v>
      </c>
      <c r="Y81" s="202"/>
      <c r="Z81" s="202"/>
      <c r="AA81" s="202">
        <v>1</v>
      </c>
      <c r="AB81" s="139">
        <f t="shared" si="4"/>
        <v>0</v>
      </c>
      <c r="AC81" s="139">
        <f t="shared" si="5"/>
        <v>2</v>
      </c>
    </row>
    <row r="82" spans="1:29" s="142" customFormat="1" ht="23.25" customHeight="1" x14ac:dyDescent="0.2">
      <c r="A82" s="202">
        <v>72</v>
      </c>
      <c r="B82" s="202" t="s">
        <v>239</v>
      </c>
      <c r="C82" s="202" t="s">
        <v>244</v>
      </c>
      <c r="D82" s="202">
        <v>58</v>
      </c>
      <c r="E82" s="202" t="s">
        <v>241</v>
      </c>
      <c r="F82" s="202" t="s">
        <v>483</v>
      </c>
      <c r="G82" s="202" t="s">
        <v>484</v>
      </c>
      <c r="H82" s="202" t="s">
        <v>42</v>
      </c>
      <c r="I82" s="202">
        <v>2</v>
      </c>
      <c r="J82" s="202" t="s">
        <v>262</v>
      </c>
      <c r="K82" s="202">
        <v>0</v>
      </c>
      <c r="L82" s="202">
        <v>0</v>
      </c>
      <c r="M82" s="202">
        <v>3</v>
      </c>
      <c r="N82" s="202">
        <v>0</v>
      </c>
      <c r="O82" s="202">
        <v>0</v>
      </c>
      <c r="P82" s="202">
        <v>3</v>
      </c>
      <c r="Q82" s="202">
        <v>0</v>
      </c>
      <c r="R82" s="202">
        <v>0</v>
      </c>
      <c r="S82" s="202">
        <v>0</v>
      </c>
      <c r="T82" s="202">
        <v>3</v>
      </c>
      <c r="U82" s="202">
        <v>0</v>
      </c>
      <c r="V82" s="202">
        <v>1.5</v>
      </c>
      <c r="W82" s="202"/>
      <c r="X82" s="202" t="s">
        <v>485</v>
      </c>
      <c r="Y82" s="202"/>
      <c r="Z82" s="202"/>
      <c r="AA82" s="202">
        <v>1</v>
      </c>
      <c r="AB82" s="139">
        <f t="shared" si="4"/>
        <v>0</v>
      </c>
      <c r="AC82" s="139">
        <f t="shared" si="5"/>
        <v>6</v>
      </c>
    </row>
    <row r="83" spans="1:29" s="142" customFormat="1" ht="23.25" customHeight="1" x14ac:dyDescent="0.2">
      <c r="A83" s="202">
        <v>73</v>
      </c>
      <c r="B83" s="202" t="s">
        <v>239</v>
      </c>
      <c r="C83" s="202" t="s">
        <v>244</v>
      </c>
      <c r="D83" s="202">
        <v>59</v>
      </c>
      <c r="E83" s="202" t="s">
        <v>241</v>
      </c>
      <c r="F83" s="202" t="s">
        <v>486</v>
      </c>
      <c r="G83" s="202" t="s">
        <v>487</v>
      </c>
      <c r="H83" s="202" t="s">
        <v>42</v>
      </c>
      <c r="I83" s="202">
        <v>2</v>
      </c>
      <c r="J83" s="202" t="s">
        <v>262</v>
      </c>
      <c r="K83" s="202">
        <v>0</v>
      </c>
      <c r="L83" s="202">
        <v>0</v>
      </c>
      <c r="M83" s="202">
        <v>5</v>
      </c>
      <c r="N83" s="202">
        <v>0</v>
      </c>
      <c r="O83" s="202">
        <v>0</v>
      </c>
      <c r="P83" s="202">
        <v>5</v>
      </c>
      <c r="Q83" s="202">
        <v>0</v>
      </c>
      <c r="R83" s="202">
        <v>0</v>
      </c>
      <c r="S83" s="202">
        <v>0</v>
      </c>
      <c r="T83" s="202">
        <v>5</v>
      </c>
      <c r="U83" s="202">
        <v>0</v>
      </c>
      <c r="V83" s="202">
        <v>2</v>
      </c>
      <c r="W83" s="202"/>
      <c r="X83" s="202" t="s">
        <v>488</v>
      </c>
      <c r="Y83" s="202"/>
      <c r="Z83" s="202"/>
      <c r="AA83" s="202">
        <v>1</v>
      </c>
      <c r="AB83" s="139">
        <f t="shared" si="4"/>
        <v>0</v>
      </c>
      <c r="AC83" s="139">
        <f t="shared" si="5"/>
        <v>10</v>
      </c>
    </row>
    <row r="84" spans="1:29" s="142" customFormat="1" ht="23.25" customHeight="1" x14ac:dyDescent="0.2">
      <c r="A84" s="202">
        <v>74</v>
      </c>
      <c r="B84" s="202" t="s">
        <v>239</v>
      </c>
      <c r="C84" s="202" t="s">
        <v>244</v>
      </c>
      <c r="D84" s="202">
        <v>108</v>
      </c>
      <c r="E84" s="202" t="s">
        <v>241</v>
      </c>
      <c r="F84" s="202" t="s">
        <v>489</v>
      </c>
      <c r="G84" s="202" t="s">
        <v>490</v>
      </c>
      <c r="H84" s="202" t="s">
        <v>42</v>
      </c>
      <c r="I84" s="202">
        <v>2</v>
      </c>
      <c r="J84" s="202" t="s">
        <v>262</v>
      </c>
      <c r="K84" s="202">
        <v>0</v>
      </c>
      <c r="L84" s="202">
        <v>0</v>
      </c>
      <c r="M84" s="202">
        <v>2</v>
      </c>
      <c r="N84" s="202">
        <v>0</v>
      </c>
      <c r="O84" s="202">
        <v>0</v>
      </c>
      <c r="P84" s="202">
        <v>2</v>
      </c>
      <c r="Q84" s="202">
        <v>0</v>
      </c>
      <c r="R84" s="202">
        <v>0</v>
      </c>
      <c r="S84" s="202">
        <v>0</v>
      </c>
      <c r="T84" s="202">
        <v>2</v>
      </c>
      <c r="U84" s="202">
        <v>0</v>
      </c>
      <c r="V84" s="202">
        <v>1</v>
      </c>
      <c r="W84" s="202"/>
      <c r="X84" s="202" t="s">
        <v>491</v>
      </c>
      <c r="Y84" s="202"/>
      <c r="Z84" s="202"/>
      <c r="AA84" s="202">
        <v>1</v>
      </c>
      <c r="AB84" s="139">
        <f t="shared" si="4"/>
        <v>0</v>
      </c>
      <c r="AC84" s="139">
        <f t="shared" si="5"/>
        <v>4</v>
      </c>
    </row>
    <row r="85" spans="1:29" s="142" customFormat="1" ht="23.25" customHeight="1" x14ac:dyDescent="0.2">
      <c r="A85" s="202">
        <v>75</v>
      </c>
      <c r="B85" s="202" t="s">
        <v>239</v>
      </c>
      <c r="C85" s="202" t="s">
        <v>244</v>
      </c>
      <c r="D85" s="202">
        <v>109</v>
      </c>
      <c r="E85" s="202" t="s">
        <v>241</v>
      </c>
      <c r="F85" s="202" t="s">
        <v>492</v>
      </c>
      <c r="G85" s="202" t="s">
        <v>493</v>
      </c>
      <c r="H85" s="202" t="s">
        <v>42</v>
      </c>
      <c r="I85" s="202">
        <v>2</v>
      </c>
      <c r="J85" s="202" t="s">
        <v>262</v>
      </c>
      <c r="K85" s="202">
        <v>0</v>
      </c>
      <c r="L85" s="202">
        <v>0</v>
      </c>
      <c r="M85" s="202">
        <v>4</v>
      </c>
      <c r="N85" s="202">
        <v>0</v>
      </c>
      <c r="O85" s="202">
        <v>0</v>
      </c>
      <c r="P85" s="202">
        <v>4</v>
      </c>
      <c r="Q85" s="202">
        <v>0</v>
      </c>
      <c r="R85" s="202">
        <v>0</v>
      </c>
      <c r="S85" s="202">
        <v>0</v>
      </c>
      <c r="T85" s="202">
        <v>4</v>
      </c>
      <c r="U85" s="202">
        <v>0</v>
      </c>
      <c r="V85" s="202">
        <v>3</v>
      </c>
      <c r="W85" s="202"/>
      <c r="X85" s="202" t="s">
        <v>494</v>
      </c>
      <c r="Y85" s="202"/>
      <c r="Z85" s="202"/>
      <c r="AA85" s="202">
        <v>1</v>
      </c>
      <c r="AB85" s="139">
        <f t="shared" si="4"/>
        <v>0</v>
      </c>
      <c r="AC85" s="139">
        <f t="shared" si="5"/>
        <v>8</v>
      </c>
    </row>
    <row r="86" spans="1:29" s="142" customFormat="1" ht="23.25" customHeight="1" x14ac:dyDescent="0.2">
      <c r="A86" s="202">
        <v>76</v>
      </c>
      <c r="B86" s="202" t="s">
        <v>239</v>
      </c>
      <c r="C86" s="202" t="s">
        <v>244</v>
      </c>
      <c r="D86" s="202">
        <v>151</v>
      </c>
      <c r="E86" s="202" t="s">
        <v>241</v>
      </c>
      <c r="F86" s="202" t="s">
        <v>495</v>
      </c>
      <c r="G86" s="202" t="s">
        <v>496</v>
      </c>
      <c r="H86" s="202" t="s">
        <v>42</v>
      </c>
      <c r="I86" s="202">
        <v>2</v>
      </c>
      <c r="J86" s="202" t="s">
        <v>262</v>
      </c>
      <c r="K86" s="202">
        <v>0</v>
      </c>
      <c r="L86" s="202">
        <v>0</v>
      </c>
      <c r="M86" s="202">
        <v>3</v>
      </c>
      <c r="N86" s="202">
        <v>0</v>
      </c>
      <c r="O86" s="202">
        <v>0</v>
      </c>
      <c r="P86" s="202">
        <v>3</v>
      </c>
      <c r="Q86" s="202">
        <v>0</v>
      </c>
      <c r="R86" s="202">
        <v>0</v>
      </c>
      <c r="S86" s="202">
        <v>0</v>
      </c>
      <c r="T86" s="202">
        <v>3</v>
      </c>
      <c r="U86" s="202">
        <v>0</v>
      </c>
      <c r="V86" s="202">
        <v>2.5</v>
      </c>
      <c r="W86" s="202"/>
      <c r="X86" s="202" t="s">
        <v>497</v>
      </c>
      <c r="Y86" s="202"/>
      <c r="Z86" s="202"/>
      <c r="AA86" s="202">
        <v>1</v>
      </c>
      <c r="AB86" s="139">
        <f t="shared" si="4"/>
        <v>0</v>
      </c>
      <c r="AC86" s="139">
        <f t="shared" si="5"/>
        <v>6</v>
      </c>
    </row>
    <row r="87" spans="1:29" s="142" customFormat="1" ht="23.25" customHeight="1" x14ac:dyDescent="0.2">
      <c r="A87" s="202">
        <v>77</v>
      </c>
      <c r="B87" s="202" t="s">
        <v>239</v>
      </c>
      <c r="C87" s="202" t="s">
        <v>244</v>
      </c>
      <c r="D87" s="202">
        <v>77</v>
      </c>
      <c r="E87" s="202" t="s">
        <v>241</v>
      </c>
      <c r="F87" s="202" t="s">
        <v>498</v>
      </c>
      <c r="G87" s="202" t="s">
        <v>499</v>
      </c>
      <c r="H87" s="202" t="s">
        <v>42</v>
      </c>
      <c r="I87" s="202">
        <v>2</v>
      </c>
      <c r="J87" s="202" t="s">
        <v>262</v>
      </c>
      <c r="K87" s="202">
        <v>0</v>
      </c>
      <c r="L87" s="202">
        <v>0</v>
      </c>
      <c r="M87" s="202">
        <v>4</v>
      </c>
      <c r="N87" s="202">
        <v>0</v>
      </c>
      <c r="O87" s="202">
        <v>0</v>
      </c>
      <c r="P87" s="202">
        <v>4</v>
      </c>
      <c r="Q87" s="202">
        <v>0</v>
      </c>
      <c r="R87" s="202">
        <v>0</v>
      </c>
      <c r="S87" s="202">
        <v>0</v>
      </c>
      <c r="T87" s="202">
        <v>4</v>
      </c>
      <c r="U87" s="202">
        <v>0</v>
      </c>
      <c r="V87" s="202">
        <v>1.5</v>
      </c>
      <c r="W87" s="202"/>
      <c r="X87" s="202" t="s">
        <v>500</v>
      </c>
      <c r="Y87" s="202"/>
      <c r="Z87" s="202"/>
      <c r="AA87" s="202">
        <v>1</v>
      </c>
      <c r="AB87" s="139">
        <f t="shared" si="4"/>
        <v>0</v>
      </c>
      <c r="AC87" s="139">
        <f t="shared" si="5"/>
        <v>8</v>
      </c>
    </row>
    <row r="88" spans="1:29" s="201" customFormat="1" ht="16.5" customHeight="1" x14ac:dyDescent="0.2">
      <c r="A88" s="202">
        <v>78</v>
      </c>
      <c r="B88" s="202" t="s">
        <v>239</v>
      </c>
      <c r="C88" s="202" t="s">
        <v>240</v>
      </c>
      <c r="D88" s="202" t="s">
        <v>428</v>
      </c>
      <c r="E88" s="202" t="s">
        <v>241</v>
      </c>
      <c r="F88" s="202" t="s">
        <v>501</v>
      </c>
      <c r="G88" s="202" t="s">
        <v>502</v>
      </c>
      <c r="H88" s="202" t="s">
        <v>48</v>
      </c>
      <c r="I88" s="202">
        <v>1.83</v>
      </c>
      <c r="J88" s="202" t="s">
        <v>503</v>
      </c>
      <c r="K88" s="202">
        <v>3</v>
      </c>
      <c r="L88" s="202">
        <v>1</v>
      </c>
      <c r="M88" s="202">
        <v>46</v>
      </c>
      <c r="N88" s="202">
        <v>0</v>
      </c>
      <c r="O88" s="202">
        <v>4</v>
      </c>
      <c r="P88" s="202">
        <v>42</v>
      </c>
      <c r="Q88" s="202">
        <v>0</v>
      </c>
      <c r="R88" s="202">
        <v>0</v>
      </c>
      <c r="S88" s="202">
        <v>0</v>
      </c>
      <c r="T88" s="202">
        <v>46</v>
      </c>
      <c r="U88" s="202">
        <v>0</v>
      </c>
      <c r="V88" s="202">
        <v>84</v>
      </c>
      <c r="W88" s="202"/>
      <c r="X88" s="202" t="s">
        <v>504</v>
      </c>
      <c r="Y88" s="202" t="s">
        <v>243</v>
      </c>
      <c r="Z88" s="202" t="s">
        <v>242</v>
      </c>
      <c r="AA88" s="202">
        <v>1</v>
      </c>
      <c r="AB88" s="139">
        <f t="shared" si="4"/>
        <v>84.18</v>
      </c>
      <c r="AC88" s="139">
        <f t="shared" si="5"/>
        <v>0</v>
      </c>
    </row>
    <row r="89" spans="1:29" s="201" customFormat="1" ht="25.5" x14ac:dyDescent="0.2">
      <c r="A89" s="202">
        <v>79</v>
      </c>
      <c r="B89" s="202" t="s">
        <v>239</v>
      </c>
      <c r="C89" s="202" t="s">
        <v>244</v>
      </c>
      <c r="D89" s="202">
        <v>153</v>
      </c>
      <c r="E89" s="202" t="s">
        <v>241</v>
      </c>
      <c r="F89" s="202" t="s">
        <v>505</v>
      </c>
      <c r="G89" s="202" t="s">
        <v>506</v>
      </c>
      <c r="H89" s="202" t="s">
        <v>42</v>
      </c>
      <c r="I89" s="202">
        <v>2</v>
      </c>
      <c r="J89" s="202" t="s">
        <v>262</v>
      </c>
      <c r="K89" s="202">
        <v>0</v>
      </c>
      <c r="L89" s="202">
        <v>0</v>
      </c>
      <c r="M89" s="202">
        <v>3</v>
      </c>
      <c r="N89" s="202">
        <v>0</v>
      </c>
      <c r="O89" s="202">
        <v>0</v>
      </c>
      <c r="P89" s="202">
        <v>3</v>
      </c>
      <c r="Q89" s="202">
        <v>0</v>
      </c>
      <c r="R89" s="202">
        <v>0</v>
      </c>
      <c r="S89" s="202">
        <v>0</v>
      </c>
      <c r="T89" s="202">
        <v>3</v>
      </c>
      <c r="U89" s="202">
        <v>0</v>
      </c>
      <c r="V89" s="202">
        <v>1.5</v>
      </c>
      <c r="W89" s="202"/>
      <c r="X89" s="202" t="s">
        <v>507</v>
      </c>
      <c r="Y89" s="202"/>
      <c r="Z89" s="202"/>
      <c r="AA89" s="202">
        <v>1</v>
      </c>
      <c r="AB89" s="139">
        <f t="shared" si="4"/>
        <v>0</v>
      </c>
      <c r="AC89" s="139">
        <f t="shared" si="5"/>
        <v>6</v>
      </c>
    </row>
    <row r="90" spans="1:29" s="142" customFormat="1" ht="60.75" customHeight="1" x14ac:dyDescent="0.2">
      <c r="A90" s="202">
        <v>80</v>
      </c>
      <c r="B90" s="202" t="s">
        <v>239</v>
      </c>
      <c r="C90" s="202" t="s">
        <v>244</v>
      </c>
      <c r="D90" s="202">
        <v>67</v>
      </c>
      <c r="E90" s="202" t="s">
        <v>241</v>
      </c>
      <c r="F90" s="202" t="s">
        <v>508</v>
      </c>
      <c r="G90" s="202" t="s">
        <v>509</v>
      </c>
      <c r="H90" s="202" t="s">
        <v>42</v>
      </c>
      <c r="I90" s="202">
        <v>1.67</v>
      </c>
      <c r="J90" s="202" t="s">
        <v>262</v>
      </c>
      <c r="K90" s="202">
        <v>0</v>
      </c>
      <c r="L90" s="202">
        <v>0</v>
      </c>
      <c r="M90" s="202">
        <v>7</v>
      </c>
      <c r="N90" s="202">
        <v>0</v>
      </c>
      <c r="O90" s="202">
        <v>0</v>
      </c>
      <c r="P90" s="202">
        <v>7</v>
      </c>
      <c r="Q90" s="202">
        <v>0</v>
      </c>
      <c r="R90" s="202">
        <v>0</v>
      </c>
      <c r="S90" s="202">
        <v>0</v>
      </c>
      <c r="T90" s="202">
        <v>7</v>
      </c>
      <c r="U90" s="202">
        <v>0</v>
      </c>
      <c r="V90" s="202">
        <v>5</v>
      </c>
      <c r="W90" s="202"/>
      <c r="X90" s="202" t="s">
        <v>510</v>
      </c>
      <c r="Y90" s="202"/>
      <c r="Z90" s="202"/>
      <c r="AA90" s="202">
        <v>1</v>
      </c>
      <c r="AB90" s="139">
        <f t="shared" si="4"/>
        <v>0</v>
      </c>
      <c r="AC90" s="139">
        <f t="shared" si="5"/>
        <v>11.69</v>
      </c>
    </row>
    <row r="91" spans="1:29" ht="26.25" customHeight="1" x14ac:dyDescent="0.2">
      <c r="A91" s="225" t="s">
        <v>36</v>
      </c>
      <c r="B91" s="226"/>
      <c r="C91" s="226"/>
      <c r="D91" s="226"/>
      <c r="E91" s="226"/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226"/>
      <c r="Z91" s="226"/>
      <c r="AA91" s="226"/>
      <c r="AB91" s="226"/>
      <c r="AC91" s="227"/>
    </row>
    <row r="92" spans="1:29" s="141" customFormat="1" ht="57.75" customHeight="1" x14ac:dyDescent="0.2">
      <c r="A92" s="234" t="s">
        <v>37</v>
      </c>
      <c r="B92" s="234"/>
      <c r="C92" s="193" t="s">
        <v>38</v>
      </c>
      <c r="D92" s="193" t="s">
        <v>38</v>
      </c>
      <c r="E92" s="193" t="s">
        <v>38</v>
      </c>
      <c r="F92" s="235" t="s">
        <v>38</v>
      </c>
      <c r="G92" s="235"/>
      <c r="H92" s="193" t="s">
        <v>39</v>
      </c>
      <c r="I92" s="140">
        <f>SUBTOTAL(9,I11:I90)</f>
        <v>149.089</v>
      </c>
      <c r="J92" s="193" t="s">
        <v>38</v>
      </c>
      <c r="K92" s="193" t="s">
        <v>38</v>
      </c>
      <c r="L92" s="193" t="s">
        <v>38</v>
      </c>
      <c r="M92" s="145">
        <f t="shared" ref="M92:W92" si="6">SUBTOTAL(9,M11:M90)</f>
        <v>579</v>
      </c>
      <c r="N92" s="145">
        <f t="shared" si="6"/>
        <v>0</v>
      </c>
      <c r="O92" s="145">
        <f t="shared" si="6"/>
        <v>20</v>
      </c>
      <c r="P92" s="145">
        <f t="shared" si="6"/>
        <v>559</v>
      </c>
      <c r="Q92" s="145">
        <f t="shared" si="6"/>
        <v>0</v>
      </c>
      <c r="R92" s="145">
        <f t="shared" si="6"/>
        <v>0</v>
      </c>
      <c r="S92" s="145">
        <f t="shared" si="6"/>
        <v>2</v>
      </c>
      <c r="T92" s="145">
        <f t="shared" si="6"/>
        <v>577</v>
      </c>
      <c r="U92" s="145">
        <f t="shared" si="6"/>
        <v>0</v>
      </c>
      <c r="V92" s="145">
        <f t="shared" si="6"/>
        <v>935.5</v>
      </c>
      <c r="W92" s="145">
        <f t="shared" si="6"/>
        <v>0</v>
      </c>
      <c r="X92" s="193" t="s">
        <v>38</v>
      </c>
      <c r="Y92" s="193" t="s">
        <v>38</v>
      </c>
      <c r="Z92" s="193" t="s">
        <v>38</v>
      </c>
      <c r="AA92" s="193" t="s">
        <v>40</v>
      </c>
      <c r="AB92" s="140">
        <f>SUM(AB11:AB90)</f>
        <v>214.03</v>
      </c>
      <c r="AC92" s="140">
        <f>SUM(AC11:AC90)</f>
        <v>684.46500000000003</v>
      </c>
    </row>
    <row r="93" spans="1:29" s="142" customFormat="1" ht="38.25" customHeight="1" x14ac:dyDescent="0.2">
      <c r="A93" s="221" t="s">
        <v>41</v>
      </c>
      <c r="B93" s="221"/>
      <c r="C93" s="190" t="s">
        <v>38</v>
      </c>
      <c r="D93" s="190" t="s">
        <v>38</v>
      </c>
      <c r="E93" s="190" t="s">
        <v>38</v>
      </c>
      <c r="F93" s="233" t="s">
        <v>38</v>
      </c>
      <c r="G93" s="233"/>
      <c r="H93" s="190" t="s">
        <v>42</v>
      </c>
      <c r="I93" s="139">
        <f>SUMIF(H$11:H$90,H93,I$11:I$90)</f>
        <v>136.31899999999999</v>
      </c>
      <c r="J93" s="190" t="s">
        <v>38</v>
      </c>
      <c r="K93" s="190" t="s">
        <v>38</v>
      </c>
      <c r="L93" s="190" t="s">
        <v>38</v>
      </c>
      <c r="M93" s="146">
        <f t="shared" ref="M93:V93" si="7">SUMIFS(M11:M90,$H11:$H90,$H93)</f>
        <v>343</v>
      </c>
      <c r="N93" s="146">
        <f t="shared" si="7"/>
        <v>0</v>
      </c>
      <c r="O93" s="146">
        <f t="shared" si="7"/>
        <v>1</v>
      </c>
      <c r="P93" s="146">
        <f t="shared" si="7"/>
        <v>342</v>
      </c>
      <c r="Q93" s="146">
        <f t="shared" si="7"/>
        <v>0</v>
      </c>
      <c r="R93" s="146">
        <f t="shared" si="7"/>
        <v>0</v>
      </c>
      <c r="S93" s="146">
        <f t="shared" si="7"/>
        <v>0</v>
      </c>
      <c r="T93" s="146">
        <f t="shared" si="7"/>
        <v>343</v>
      </c>
      <c r="U93" s="146">
        <f t="shared" si="7"/>
        <v>0</v>
      </c>
      <c r="V93" s="146">
        <f t="shared" si="7"/>
        <v>284.5</v>
      </c>
      <c r="W93" s="146">
        <f>SUMIF(R$11:R$90,R93,W$11:W$90)</f>
        <v>0</v>
      </c>
      <c r="X93" s="190" t="s">
        <v>38</v>
      </c>
      <c r="Y93" s="190" t="s">
        <v>38</v>
      </c>
      <c r="Z93" s="190" t="s">
        <v>38</v>
      </c>
      <c r="AA93" s="190" t="s">
        <v>40</v>
      </c>
      <c r="AB93" s="139" t="s">
        <v>38</v>
      </c>
      <c r="AC93" s="139" t="s">
        <v>38</v>
      </c>
    </row>
    <row r="94" spans="1:29" s="142" customFormat="1" ht="38.25" customHeight="1" x14ac:dyDescent="0.2">
      <c r="A94" s="221" t="s">
        <v>44</v>
      </c>
      <c r="B94" s="221"/>
      <c r="C94" s="190" t="s">
        <v>38</v>
      </c>
      <c r="D94" s="190" t="s">
        <v>38</v>
      </c>
      <c r="E94" s="190" t="s">
        <v>38</v>
      </c>
      <c r="F94" s="233" t="s">
        <v>38</v>
      </c>
      <c r="G94" s="233"/>
      <c r="H94" s="190" t="s">
        <v>45</v>
      </c>
      <c r="I94" s="139">
        <f>SUMIF(H$11:H$90,H94,I$11:I$90)</f>
        <v>0</v>
      </c>
      <c r="J94" s="190" t="s">
        <v>38</v>
      </c>
      <c r="K94" s="190" t="s">
        <v>38</v>
      </c>
      <c r="L94" s="190" t="s">
        <v>38</v>
      </c>
      <c r="M94" s="146">
        <f t="shared" ref="M94:V94" si="8">SUMIFS(M11:M90,$H11:$H90,$H94,$AA11:$AA90,$AA94)</f>
        <v>0</v>
      </c>
      <c r="N94" s="146">
        <f t="shared" si="8"/>
        <v>0</v>
      </c>
      <c r="O94" s="146">
        <f t="shared" si="8"/>
        <v>0</v>
      </c>
      <c r="P94" s="146">
        <f t="shared" si="8"/>
        <v>0</v>
      </c>
      <c r="Q94" s="146">
        <f t="shared" si="8"/>
        <v>0</v>
      </c>
      <c r="R94" s="146">
        <f t="shared" si="8"/>
        <v>0</v>
      </c>
      <c r="S94" s="146">
        <f t="shared" si="8"/>
        <v>0</v>
      </c>
      <c r="T94" s="146">
        <f t="shared" si="8"/>
        <v>0</v>
      </c>
      <c r="U94" s="146">
        <f t="shared" si="8"/>
        <v>0</v>
      </c>
      <c r="V94" s="146">
        <f t="shared" si="8"/>
        <v>0</v>
      </c>
      <c r="W94" s="146">
        <f>SUMIF(R$11:R$90,R94,W$11:W$90)</f>
        <v>0</v>
      </c>
      <c r="X94" s="190" t="s">
        <v>38</v>
      </c>
      <c r="Y94" s="190" t="s">
        <v>38</v>
      </c>
      <c r="Z94" s="190" t="s">
        <v>38</v>
      </c>
      <c r="AA94" s="190" t="s">
        <v>46</v>
      </c>
      <c r="AB94" s="139" t="s">
        <v>38</v>
      </c>
      <c r="AC94" s="139" t="s">
        <v>38</v>
      </c>
    </row>
    <row r="95" spans="1:29" s="142" customFormat="1" ht="38.25" customHeight="1" x14ac:dyDescent="0.2">
      <c r="A95" s="221" t="s">
        <v>47</v>
      </c>
      <c r="B95" s="221"/>
      <c r="C95" s="190" t="s">
        <v>38</v>
      </c>
      <c r="D95" s="190" t="s">
        <v>38</v>
      </c>
      <c r="E95" s="190" t="s">
        <v>38</v>
      </c>
      <c r="F95" s="233" t="s">
        <v>38</v>
      </c>
      <c r="G95" s="233"/>
      <c r="H95" s="190" t="s">
        <v>48</v>
      </c>
      <c r="I95" s="139">
        <f>SUMIF(H$11:H$90,H95,I$11:I$90)</f>
        <v>12.77</v>
      </c>
      <c r="J95" s="190" t="s">
        <v>38</v>
      </c>
      <c r="K95" s="190" t="s">
        <v>38</v>
      </c>
      <c r="L95" s="190" t="s">
        <v>38</v>
      </c>
      <c r="M95" s="146">
        <f t="shared" ref="M95:V95" si="9">SUMIFS(M11:M90,$H11:$H90,$H95,$AA11:$AA90,$AA95)</f>
        <v>110</v>
      </c>
      <c r="N95" s="146">
        <f t="shared" si="9"/>
        <v>0</v>
      </c>
      <c r="O95" s="146">
        <f t="shared" si="9"/>
        <v>10</v>
      </c>
      <c r="P95" s="146">
        <f t="shared" si="9"/>
        <v>100</v>
      </c>
      <c r="Q95" s="146">
        <f t="shared" si="9"/>
        <v>0</v>
      </c>
      <c r="R95" s="146">
        <f t="shared" si="9"/>
        <v>0</v>
      </c>
      <c r="S95" s="146">
        <f t="shared" si="9"/>
        <v>2</v>
      </c>
      <c r="T95" s="146">
        <f t="shared" si="9"/>
        <v>108</v>
      </c>
      <c r="U95" s="146">
        <f t="shared" si="9"/>
        <v>0</v>
      </c>
      <c r="V95" s="146">
        <f t="shared" si="9"/>
        <v>227</v>
      </c>
      <c r="W95" s="146">
        <f>SUMIF(R$11:R$90,R95,W$11:W$90)</f>
        <v>0</v>
      </c>
      <c r="X95" s="190" t="s">
        <v>38</v>
      </c>
      <c r="Y95" s="190" t="s">
        <v>38</v>
      </c>
      <c r="Z95" s="190" t="s">
        <v>38</v>
      </c>
      <c r="AA95" s="190" t="s">
        <v>43</v>
      </c>
      <c r="AB95" s="139" t="s">
        <v>38</v>
      </c>
      <c r="AC95" s="139" t="s">
        <v>38</v>
      </c>
    </row>
    <row r="96" spans="1:29" s="142" customFormat="1" ht="64.5" customHeight="1" x14ac:dyDescent="0.2">
      <c r="A96" s="221" t="s">
        <v>49</v>
      </c>
      <c r="B96" s="221"/>
      <c r="C96" s="190" t="s">
        <v>38</v>
      </c>
      <c r="D96" s="190" t="s">
        <v>38</v>
      </c>
      <c r="E96" s="190" t="s">
        <v>38</v>
      </c>
      <c r="F96" s="233" t="s">
        <v>38</v>
      </c>
      <c r="G96" s="233"/>
      <c r="H96" s="190" t="s">
        <v>48</v>
      </c>
      <c r="I96" s="139">
        <f>SUMIF(H$11:H$90,H96,I$11:I$90)</f>
        <v>12.77</v>
      </c>
      <c r="J96" s="190" t="s">
        <v>38</v>
      </c>
      <c r="K96" s="190" t="s">
        <v>38</v>
      </c>
      <c r="L96" s="190" t="s">
        <v>38</v>
      </c>
      <c r="M96" s="146">
        <f t="shared" ref="M96:W96" si="10">SUMIFS(M11:M90,$H11:$H90,$H96,$AA11:$AA90,$AA96)</f>
        <v>126</v>
      </c>
      <c r="N96" s="146">
        <f t="shared" si="10"/>
        <v>0</v>
      </c>
      <c r="O96" s="146">
        <f t="shared" si="10"/>
        <v>9</v>
      </c>
      <c r="P96" s="146">
        <f t="shared" si="10"/>
        <v>117</v>
      </c>
      <c r="Q96" s="146">
        <f t="shared" si="10"/>
        <v>0</v>
      </c>
      <c r="R96" s="146">
        <f t="shared" si="10"/>
        <v>0</v>
      </c>
      <c r="S96" s="146">
        <f t="shared" si="10"/>
        <v>0</v>
      </c>
      <c r="T96" s="146">
        <f t="shared" si="10"/>
        <v>126</v>
      </c>
      <c r="U96" s="146">
        <f t="shared" si="10"/>
        <v>0</v>
      </c>
      <c r="V96" s="146">
        <f t="shared" si="10"/>
        <v>424</v>
      </c>
      <c r="W96" s="146">
        <f t="shared" si="10"/>
        <v>0</v>
      </c>
      <c r="X96" s="190" t="s">
        <v>38</v>
      </c>
      <c r="Y96" s="190" t="s">
        <v>38</v>
      </c>
      <c r="Z96" s="190" t="s">
        <v>38</v>
      </c>
      <c r="AA96" s="190" t="s">
        <v>46</v>
      </c>
      <c r="AB96" s="143" t="s">
        <v>38</v>
      </c>
      <c r="AC96" s="143" t="s">
        <v>38</v>
      </c>
    </row>
    <row r="99" spans="1:60" ht="46.5" customHeight="1" x14ac:dyDescent="0.25">
      <c r="A99" s="144"/>
      <c r="B99" s="144"/>
      <c r="C99" s="144"/>
      <c r="D99" s="144"/>
      <c r="E99" s="217"/>
      <c r="F99" s="217"/>
      <c r="G99" s="217"/>
      <c r="H99" s="217"/>
      <c r="I99" s="217"/>
      <c r="J99" s="217"/>
      <c r="K99" s="217"/>
      <c r="L99" s="183"/>
      <c r="M99" s="183"/>
      <c r="N99" s="183"/>
      <c r="O99" s="218"/>
      <c r="P99" s="218"/>
      <c r="Q99" s="218"/>
      <c r="R99" s="218"/>
      <c r="S99" s="218"/>
      <c r="T99" s="218"/>
      <c r="U99" s="218"/>
      <c r="V99" s="218"/>
      <c r="W99" s="218"/>
      <c r="X99" s="218"/>
      <c r="Y99" s="218"/>
      <c r="Z99" s="218"/>
      <c r="AA99" s="218"/>
    </row>
    <row r="100" spans="1:60" s="192" customFormat="1" x14ac:dyDescent="0.2">
      <c r="A100" s="219" t="s">
        <v>50</v>
      </c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 t="s">
        <v>51</v>
      </c>
      <c r="P100" s="219"/>
      <c r="Q100" s="219"/>
      <c r="R100" s="219"/>
      <c r="S100" s="219"/>
      <c r="T100" s="219"/>
      <c r="U100" s="219"/>
      <c r="V100" s="219"/>
      <c r="W100" s="219"/>
      <c r="X100" s="219"/>
      <c r="Y100" s="219"/>
      <c r="Z100" s="219"/>
      <c r="AA100" s="219"/>
    </row>
    <row r="101" spans="1:60" x14ac:dyDescent="0.2">
      <c r="M101" s="149"/>
    </row>
    <row r="102" spans="1:60" ht="32.25" customHeight="1" x14ac:dyDescent="0.2">
      <c r="A102" s="220" t="s">
        <v>52</v>
      </c>
      <c r="B102" s="220"/>
      <c r="C102" s="220"/>
    </row>
    <row r="103" spans="1:60" s="142" customFormat="1" ht="32.25" customHeight="1" x14ac:dyDescent="0.2">
      <c r="A103" s="228" t="s">
        <v>216</v>
      </c>
      <c r="B103" s="228"/>
      <c r="C103" s="228"/>
      <c r="D103" s="191"/>
      <c r="E103" s="191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ht="14.25" customHeight="1" x14ac:dyDescent="0.2">
      <c r="A104" s="229" t="s">
        <v>217</v>
      </c>
      <c r="B104" s="229"/>
      <c r="C104" s="229"/>
      <c r="D104" s="147"/>
    </row>
    <row r="105" spans="1:60" ht="14.25" customHeight="1" x14ac:dyDescent="0.2">
      <c r="A105" s="229" t="s">
        <v>218</v>
      </c>
      <c r="B105" s="229"/>
      <c r="C105" s="229"/>
      <c r="D105" s="147"/>
    </row>
    <row r="110" spans="1:60" x14ac:dyDescent="0.2">
      <c r="I110" s="148"/>
    </row>
  </sheetData>
  <autoFilter ref="H1:H110"/>
  <mergeCells count="49">
    <mergeCell ref="A1:Q1"/>
    <mergeCell ref="A2:AA2"/>
    <mergeCell ref="A3:AA3"/>
    <mergeCell ref="A4:AA4"/>
    <mergeCell ref="A6:I6"/>
    <mergeCell ref="J6:V6"/>
    <mergeCell ref="W6:W9"/>
    <mergeCell ref="X6:Z6"/>
    <mergeCell ref="AA6:AA9"/>
    <mergeCell ref="A7:A9"/>
    <mergeCell ref="B7:B9"/>
    <mergeCell ref="C7:C9"/>
    <mergeCell ref="I7:I9"/>
    <mergeCell ref="F7:F9"/>
    <mergeCell ref="H7:H9"/>
    <mergeCell ref="D7:D9"/>
    <mergeCell ref="A103:C103"/>
    <mergeCell ref="A104:C104"/>
    <mergeCell ref="A105:C105"/>
    <mergeCell ref="X7:X9"/>
    <mergeCell ref="G7:G9"/>
    <mergeCell ref="E7:E9"/>
    <mergeCell ref="A95:B95"/>
    <mergeCell ref="F95:G95"/>
    <mergeCell ref="A96:B96"/>
    <mergeCell ref="F96:G96"/>
    <mergeCell ref="A92:B92"/>
    <mergeCell ref="F92:G92"/>
    <mergeCell ref="A93:B93"/>
    <mergeCell ref="F93:G93"/>
    <mergeCell ref="A94:B94"/>
    <mergeCell ref="F94:G94"/>
    <mergeCell ref="J7:J9"/>
    <mergeCell ref="K7:K9"/>
    <mergeCell ref="L7:L9"/>
    <mergeCell ref="V7:V9"/>
    <mergeCell ref="A91:AC91"/>
    <mergeCell ref="Z7:Z9"/>
    <mergeCell ref="Y7:Y9"/>
    <mergeCell ref="M8:M9"/>
    <mergeCell ref="N8:P8"/>
    <mergeCell ref="Q8:T8"/>
    <mergeCell ref="U8:U9"/>
    <mergeCell ref="M7:U7"/>
    <mergeCell ref="E99:K99"/>
    <mergeCell ref="O99:AA99"/>
    <mergeCell ref="A100:N100"/>
    <mergeCell ref="O100:AA100"/>
    <mergeCell ref="A102:C102"/>
  </mergeCells>
  <conditionalFormatting sqref="I11 I87 I81:I82 I90">
    <cfRule type="expression" dxfId="109" priority="89" stopIfTrue="1">
      <formula>I11&lt;0</formula>
    </cfRule>
    <cfRule type="expression" dxfId="108" priority="90" stopIfTrue="1">
      <formula>"&lt;0"</formula>
    </cfRule>
  </conditionalFormatting>
  <conditionalFormatting sqref="I80">
    <cfRule type="expression" dxfId="107" priority="87" stopIfTrue="1">
      <formula>I80&lt;0</formula>
    </cfRule>
    <cfRule type="expression" dxfId="106" priority="88" stopIfTrue="1">
      <formula>"&lt;0"</formula>
    </cfRule>
  </conditionalFormatting>
  <conditionalFormatting sqref="I77:I79">
    <cfRule type="expression" dxfId="105" priority="85" stopIfTrue="1">
      <formula>I77&lt;0</formula>
    </cfRule>
    <cfRule type="expression" dxfId="104" priority="86" stopIfTrue="1">
      <formula>"&lt;0"</formula>
    </cfRule>
  </conditionalFormatting>
  <conditionalFormatting sqref="I76">
    <cfRule type="expression" dxfId="103" priority="83" stopIfTrue="1">
      <formula>I76&lt;0</formula>
    </cfRule>
    <cfRule type="expression" dxfId="102" priority="84" stopIfTrue="1">
      <formula>"&lt;0"</formula>
    </cfRule>
  </conditionalFormatting>
  <conditionalFormatting sqref="I74:I75">
    <cfRule type="expression" dxfId="101" priority="81" stopIfTrue="1">
      <formula>I74&lt;0</formula>
    </cfRule>
    <cfRule type="expression" dxfId="100" priority="82" stopIfTrue="1">
      <formula>"&lt;0"</formula>
    </cfRule>
  </conditionalFormatting>
  <conditionalFormatting sqref="I73">
    <cfRule type="expression" dxfId="99" priority="79" stopIfTrue="1">
      <formula>I73&lt;0</formula>
    </cfRule>
    <cfRule type="expression" dxfId="98" priority="80" stopIfTrue="1">
      <formula>"&lt;0"</formula>
    </cfRule>
  </conditionalFormatting>
  <conditionalFormatting sqref="I70:I72">
    <cfRule type="expression" dxfId="97" priority="77" stopIfTrue="1">
      <formula>I70&lt;0</formula>
    </cfRule>
    <cfRule type="expression" dxfId="96" priority="78" stopIfTrue="1">
      <formula>"&lt;0"</formula>
    </cfRule>
  </conditionalFormatting>
  <conditionalFormatting sqref="I69">
    <cfRule type="expression" dxfId="95" priority="75" stopIfTrue="1">
      <formula>I69&lt;0</formula>
    </cfRule>
    <cfRule type="expression" dxfId="94" priority="76" stopIfTrue="1">
      <formula>"&lt;0"</formula>
    </cfRule>
  </conditionalFormatting>
  <conditionalFormatting sqref="I68">
    <cfRule type="expression" dxfId="93" priority="73" stopIfTrue="1">
      <formula>I68&lt;0</formula>
    </cfRule>
    <cfRule type="expression" dxfId="92" priority="74" stopIfTrue="1">
      <formula>"&lt;0"</formula>
    </cfRule>
  </conditionalFormatting>
  <conditionalFormatting sqref="I40 I66:I67">
    <cfRule type="expression" dxfId="91" priority="71" stopIfTrue="1">
      <formula>I40&lt;0</formula>
    </cfRule>
    <cfRule type="expression" dxfId="90" priority="72" stopIfTrue="1">
      <formula>"&lt;0"</formula>
    </cfRule>
  </conditionalFormatting>
  <conditionalFormatting sqref="I39">
    <cfRule type="expression" dxfId="89" priority="69" stopIfTrue="1">
      <formula>I39&lt;0</formula>
    </cfRule>
    <cfRule type="expression" dxfId="88" priority="70" stopIfTrue="1">
      <formula>"&lt;0"</formula>
    </cfRule>
  </conditionalFormatting>
  <conditionalFormatting sqref="I37:I38">
    <cfRule type="expression" dxfId="87" priority="67" stopIfTrue="1">
      <formula>I37&lt;0</formula>
    </cfRule>
    <cfRule type="expression" dxfId="86" priority="68" stopIfTrue="1">
      <formula>"&lt;0"</formula>
    </cfRule>
  </conditionalFormatting>
  <conditionalFormatting sqref="I36">
    <cfRule type="expression" dxfId="85" priority="65" stopIfTrue="1">
      <formula>I36&lt;0</formula>
    </cfRule>
    <cfRule type="expression" dxfId="84" priority="66" stopIfTrue="1">
      <formula>"&lt;0"</formula>
    </cfRule>
  </conditionalFormatting>
  <conditionalFormatting sqref="I33:I35">
    <cfRule type="expression" dxfId="83" priority="63" stopIfTrue="1">
      <formula>I33&lt;0</formula>
    </cfRule>
    <cfRule type="expression" dxfId="82" priority="64" stopIfTrue="1">
      <formula>"&lt;0"</formula>
    </cfRule>
  </conditionalFormatting>
  <conditionalFormatting sqref="I32">
    <cfRule type="expression" dxfId="81" priority="61" stopIfTrue="1">
      <formula>I32&lt;0</formula>
    </cfRule>
    <cfRule type="expression" dxfId="80" priority="62" stopIfTrue="1">
      <formula>"&lt;0"</formula>
    </cfRule>
  </conditionalFormatting>
  <conditionalFormatting sqref="I31">
    <cfRule type="expression" dxfId="79" priority="59" stopIfTrue="1">
      <formula>I31&lt;0</formula>
    </cfRule>
    <cfRule type="expression" dxfId="78" priority="60" stopIfTrue="1">
      <formula>"&lt;0"</formula>
    </cfRule>
  </conditionalFormatting>
  <conditionalFormatting sqref="I28:I30">
    <cfRule type="expression" dxfId="77" priority="57" stopIfTrue="1">
      <formula>I28&lt;0</formula>
    </cfRule>
    <cfRule type="expression" dxfId="76" priority="58" stopIfTrue="1">
      <formula>"&lt;0"</formula>
    </cfRule>
  </conditionalFormatting>
  <conditionalFormatting sqref="I27">
    <cfRule type="expression" dxfId="75" priority="55" stopIfTrue="1">
      <formula>I27&lt;0</formula>
    </cfRule>
    <cfRule type="expression" dxfId="74" priority="56" stopIfTrue="1">
      <formula>"&lt;0"</formula>
    </cfRule>
  </conditionalFormatting>
  <conditionalFormatting sqref="I25:I26">
    <cfRule type="expression" dxfId="73" priority="53" stopIfTrue="1">
      <formula>I25&lt;0</formula>
    </cfRule>
    <cfRule type="expression" dxfId="72" priority="54" stopIfTrue="1">
      <formula>"&lt;0"</formula>
    </cfRule>
  </conditionalFormatting>
  <conditionalFormatting sqref="I24">
    <cfRule type="expression" dxfId="71" priority="51" stopIfTrue="1">
      <formula>I24&lt;0</formula>
    </cfRule>
    <cfRule type="expression" dxfId="70" priority="52" stopIfTrue="1">
      <formula>"&lt;0"</formula>
    </cfRule>
  </conditionalFormatting>
  <conditionalFormatting sqref="I13:I14 I23">
    <cfRule type="expression" dxfId="69" priority="49" stopIfTrue="1">
      <formula>I13&lt;0</formula>
    </cfRule>
    <cfRule type="expression" dxfId="68" priority="50" stopIfTrue="1">
      <formula>"&lt;0"</formula>
    </cfRule>
  </conditionalFormatting>
  <conditionalFormatting sqref="I12">
    <cfRule type="expression" dxfId="67" priority="47" stopIfTrue="1">
      <formula>I12&lt;0</formula>
    </cfRule>
    <cfRule type="expression" dxfId="66" priority="48" stopIfTrue="1">
      <formula>"&lt;0"</formula>
    </cfRule>
  </conditionalFormatting>
  <conditionalFormatting sqref="I20:I22">
    <cfRule type="expression" dxfId="65" priority="45" stopIfTrue="1">
      <formula>I20&lt;0</formula>
    </cfRule>
    <cfRule type="expression" dxfId="64" priority="46" stopIfTrue="1">
      <formula>"&lt;0"</formula>
    </cfRule>
  </conditionalFormatting>
  <conditionalFormatting sqref="I19">
    <cfRule type="expression" dxfId="63" priority="43" stopIfTrue="1">
      <formula>I19&lt;0</formula>
    </cfRule>
    <cfRule type="expression" dxfId="62" priority="44" stopIfTrue="1">
      <formula>"&lt;0"</formula>
    </cfRule>
  </conditionalFormatting>
  <conditionalFormatting sqref="I17:I18">
    <cfRule type="expression" dxfId="61" priority="41" stopIfTrue="1">
      <formula>I17&lt;0</formula>
    </cfRule>
    <cfRule type="expression" dxfId="60" priority="42" stopIfTrue="1">
      <formula>"&lt;0"</formula>
    </cfRule>
  </conditionalFormatting>
  <conditionalFormatting sqref="I16">
    <cfRule type="expression" dxfId="59" priority="39" stopIfTrue="1">
      <formula>I16&lt;0</formula>
    </cfRule>
    <cfRule type="expression" dxfId="58" priority="40" stopIfTrue="1">
      <formula>"&lt;0"</formula>
    </cfRule>
  </conditionalFormatting>
  <conditionalFormatting sqref="I15">
    <cfRule type="expression" dxfId="57" priority="37" stopIfTrue="1">
      <formula>I15&lt;0</formula>
    </cfRule>
    <cfRule type="expression" dxfId="56" priority="38" stopIfTrue="1">
      <formula>"&lt;0"</formula>
    </cfRule>
  </conditionalFormatting>
  <conditionalFormatting sqref="I86">
    <cfRule type="expression" dxfId="55" priority="35" stopIfTrue="1">
      <formula>I86&lt;0</formula>
    </cfRule>
    <cfRule type="expression" dxfId="54" priority="36" stopIfTrue="1">
      <formula>"&lt;0"</formula>
    </cfRule>
  </conditionalFormatting>
  <conditionalFormatting sqref="I85">
    <cfRule type="expression" dxfId="53" priority="33" stopIfTrue="1">
      <formula>I85&lt;0</formula>
    </cfRule>
    <cfRule type="expression" dxfId="52" priority="34" stopIfTrue="1">
      <formula>"&lt;0"</formula>
    </cfRule>
  </conditionalFormatting>
  <conditionalFormatting sqref="I84">
    <cfRule type="expression" dxfId="51" priority="31" stopIfTrue="1">
      <formula>I84&lt;0</formula>
    </cfRule>
    <cfRule type="expression" dxfId="50" priority="32" stopIfTrue="1">
      <formula>"&lt;0"</formula>
    </cfRule>
  </conditionalFormatting>
  <conditionalFormatting sqref="I83">
    <cfRule type="expression" dxfId="49" priority="29" stopIfTrue="1">
      <formula>I83&lt;0</formula>
    </cfRule>
    <cfRule type="expression" dxfId="48" priority="30" stopIfTrue="1">
      <formula>"&lt;0"</formula>
    </cfRule>
  </conditionalFormatting>
  <conditionalFormatting sqref="I62 I56:I57 I65">
    <cfRule type="expression" dxfId="47" priority="27" stopIfTrue="1">
      <formula>I56&lt;0</formula>
    </cfRule>
    <cfRule type="expression" dxfId="46" priority="28" stopIfTrue="1">
      <formula>"&lt;0"</formula>
    </cfRule>
  </conditionalFormatting>
  <conditionalFormatting sqref="I55">
    <cfRule type="expression" dxfId="45" priority="25" stopIfTrue="1">
      <formula>I55&lt;0</formula>
    </cfRule>
    <cfRule type="expression" dxfId="44" priority="26" stopIfTrue="1">
      <formula>"&lt;0"</formula>
    </cfRule>
  </conditionalFormatting>
  <conditionalFormatting sqref="I52:I54">
    <cfRule type="expression" dxfId="43" priority="23" stopIfTrue="1">
      <formula>I52&lt;0</formula>
    </cfRule>
    <cfRule type="expression" dxfId="42" priority="24" stopIfTrue="1">
      <formula>"&lt;0"</formula>
    </cfRule>
  </conditionalFormatting>
  <conditionalFormatting sqref="I51">
    <cfRule type="expression" dxfId="41" priority="21" stopIfTrue="1">
      <formula>I51&lt;0</formula>
    </cfRule>
    <cfRule type="expression" dxfId="40" priority="22" stopIfTrue="1">
      <formula>"&lt;0"</formula>
    </cfRule>
  </conditionalFormatting>
  <conditionalFormatting sqref="I49:I50">
    <cfRule type="expression" dxfId="39" priority="19" stopIfTrue="1">
      <formula>I49&lt;0</formula>
    </cfRule>
    <cfRule type="expression" dxfId="38" priority="20" stopIfTrue="1">
      <formula>"&lt;0"</formula>
    </cfRule>
  </conditionalFormatting>
  <conditionalFormatting sqref="I48">
    <cfRule type="expression" dxfId="37" priority="17" stopIfTrue="1">
      <formula>I48&lt;0</formula>
    </cfRule>
    <cfRule type="expression" dxfId="36" priority="18" stopIfTrue="1">
      <formula>"&lt;0"</formula>
    </cfRule>
  </conditionalFormatting>
  <conditionalFormatting sqref="I45:I47">
    <cfRule type="expression" dxfId="35" priority="15" stopIfTrue="1">
      <formula>I45&lt;0</formula>
    </cfRule>
    <cfRule type="expression" dxfId="34" priority="16" stopIfTrue="1">
      <formula>"&lt;0"</formula>
    </cfRule>
  </conditionalFormatting>
  <conditionalFormatting sqref="I44">
    <cfRule type="expression" dxfId="33" priority="13" stopIfTrue="1">
      <formula>I44&lt;0</formula>
    </cfRule>
    <cfRule type="expression" dxfId="32" priority="14" stopIfTrue="1">
      <formula>"&lt;0"</formula>
    </cfRule>
  </conditionalFormatting>
  <conditionalFormatting sqref="I43">
    <cfRule type="expression" dxfId="31" priority="11" stopIfTrue="1">
      <formula>I43&lt;0</formula>
    </cfRule>
    <cfRule type="expression" dxfId="30" priority="12" stopIfTrue="1">
      <formula>"&lt;0"</formula>
    </cfRule>
  </conditionalFormatting>
  <conditionalFormatting sqref="I41:I42">
    <cfRule type="expression" dxfId="29" priority="9" stopIfTrue="1">
      <formula>I41&lt;0</formula>
    </cfRule>
    <cfRule type="expression" dxfId="28" priority="10" stopIfTrue="1">
      <formula>"&lt;0"</formula>
    </cfRule>
  </conditionalFormatting>
  <conditionalFormatting sqref="I61">
    <cfRule type="expression" dxfId="27" priority="7" stopIfTrue="1">
      <formula>I61&lt;0</formula>
    </cfRule>
    <cfRule type="expression" dxfId="26" priority="8" stopIfTrue="1">
      <formula>"&lt;0"</formula>
    </cfRule>
  </conditionalFormatting>
  <conditionalFormatting sqref="I60">
    <cfRule type="expression" dxfId="25" priority="5" stopIfTrue="1">
      <formula>I60&lt;0</formula>
    </cfRule>
    <cfRule type="expression" dxfId="24" priority="6" stopIfTrue="1">
      <formula>"&lt;0"</formula>
    </cfRule>
  </conditionalFormatting>
  <conditionalFormatting sqref="I59">
    <cfRule type="expression" dxfId="23" priority="3" stopIfTrue="1">
      <formula>I59&lt;0</formula>
    </cfRule>
    <cfRule type="expression" dxfId="22" priority="4" stopIfTrue="1">
      <formula>"&lt;0"</formula>
    </cfRule>
  </conditionalFormatting>
  <conditionalFormatting sqref="I58">
    <cfRule type="expression" dxfId="21" priority="1" stopIfTrue="1">
      <formula>I58&lt;0</formula>
    </cfRule>
    <cfRule type="expression" dxfId="20" priority="2" stopIfTrue="1">
      <formula>"&lt;0"</formula>
    </cfRule>
  </conditionalFormatting>
  <hyperlinks>
    <hyperlink ref="A91:AA91" location="'Журнал 8.1'!A1" display="Добавить"/>
  </hyperlinks>
  <pageMargins left="0.39370078740157483" right="0.39370078740157483" top="0.78740157480314965" bottom="0.39370078740157483" header="0.27559055118110237" footer="0.27559055118110237"/>
  <pageSetup paperSize="9" scale="27" fitToHeight="10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0" tint="-0.249977111117893"/>
  </sheetPr>
  <dimension ref="A1:F24"/>
  <sheetViews>
    <sheetView topLeftCell="A7" zoomScale="85" zoomScaleNormal="85" workbookViewId="0">
      <selection activeCell="C18" sqref="C18"/>
    </sheetView>
  </sheetViews>
  <sheetFormatPr defaultColWidth="1.42578125" defaultRowHeight="15" outlineLevelCol="1" x14ac:dyDescent="0.25"/>
  <cols>
    <col min="1" max="1" width="7.28515625" style="13" customWidth="1"/>
    <col min="2" max="2" width="43.7109375" style="13" customWidth="1"/>
    <col min="3" max="3" width="15.5703125" style="13" customWidth="1"/>
    <col min="4" max="4" width="13.140625" style="13" hidden="1" customWidth="1" outlineLevel="1"/>
    <col min="5" max="5" width="43.140625" style="13" customWidth="1" collapsed="1"/>
    <col min="6" max="82" width="12.140625" style="13" customWidth="1"/>
    <col min="83" max="254" width="1.42578125" style="13"/>
    <col min="255" max="255" width="8.85546875" style="13" customWidth="1"/>
    <col min="256" max="256" width="41.5703125" style="13" customWidth="1"/>
    <col min="257" max="259" width="16.85546875" style="13" customWidth="1"/>
    <col min="260" max="260" width="65.140625" style="13" customWidth="1"/>
    <col min="261" max="338" width="12.140625" style="13" customWidth="1"/>
    <col min="339" max="510" width="1.42578125" style="13"/>
    <col min="511" max="511" width="8.85546875" style="13" customWidth="1"/>
    <col min="512" max="512" width="41.5703125" style="13" customWidth="1"/>
    <col min="513" max="515" width="16.85546875" style="13" customWidth="1"/>
    <col min="516" max="516" width="65.140625" style="13" customWidth="1"/>
    <col min="517" max="594" width="12.140625" style="13" customWidth="1"/>
    <col min="595" max="766" width="1.42578125" style="13"/>
    <col min="767" max="767" width="8.85546875" style="13" customWidth="1"/>
    <col min="768" max="768" width="41.5703125" style="13" customWidth="1"/>
    <col min="769" max="771" width="16.85546875" style="13" customWidth="1"/>
    <col min="772" max="772" width="65.140625" style="13" customWidth="1"/>
    <col min="773" max="850" width="12.140625" style="13" customWidth="1"/>
    <col min="851" max="1022" width="1.42578125" style="13"/>
    <col min="1023" max="1023" width="8.85546875" style="13" customWidth="1"/>
    <col min="1024" max="1024" width="41.5703125" style="13" customWidth="1"/>
    <col min="1025" max="1027" width="16.85546875" style="13" customWidth="1"/>
    <col min="1028" max="1028" width="65.140625" style="13" customWidth="1"/>
    <col min="1029" max="1106" width="12.140625" style="13" customWidth="1"/>
    <col min="1107" max="1278" width="1.42578125" style="13"/>
    <col min="1279" max="1279" width="8.85546875" style="13" customWidth="1"/>
    <col min="1280" max="1280" width="41.5703125" style="13" customWidth="1"/>
    <col min="1281" max="1283" width="16.85546875" style="13" customWidth="1"/>
    <col min="1284" max="1284" width="65.140625" style="13" customWidth="1"/>
    <col min="1285" max="1362" width="12.140625" style="13" customWidth="1"/>
    <col min="1363" max="1534" width="1.42578125" style="13"/>
    <col min="1535" max="1535" width="8.85546875" style="13" customWidth="1"/>
    <col min="1536" max="1536" width="41.5703125" style="13" customWidth="1"/>
    <col min="1537" max="1539" width="16.85546875" style="13" customWidth="1"/>
    <col min="1540" max="1540" width="65.140625" style="13" customWidth="1"/>
    <col min="1541" max="1618" width="12.140625" style="13" customWidth="1"/>
    <col min="1619" max="1790" width="1.42578125" style="13"/>
    <col min="1791" max="1791" width="8.85546875" style="13" customWidth="1"/>
    <col min="1792" max="1792" width="41.5703125" style="13" customWidth="1"/>
    <col min="1793" max="1795" width="16.85546875" style="13" customWidth="1"/>
    <col min="1796" max="1796" width="65.140625" style="13" customWidth="1"/>
    <col min="1797" max="1874" width="12.140625" style="13" customWidth="1"/>
    <col min="1875" max="2046" width="1.42578125" style="13"/>
    <col min="2047" max="2047" width="8.85546875" style="13" customWidth="1"/>
    <col min="2048" max="2048" width="41.5703125" style="13" customWidth="1"/>
    <col min="2049" max="2051" width="16.85546875" style="13" customWidth="1"/>
    <col min="2052" max="2052" width="65.140625" style="13" customWidth="1"/>
    <col min="2053" max="2130" width="12.140625" style="13" customWidth="1"/>
    <col min="2131" max="2302" width="1.42578125" style="13"/>
    <col min="2303" max="2303" width="8.85546875" style="13" customWidth="1"/>
    <col min="2304" max="2304" width="41.5703125" style="13" customWidth="1"/>
    <col min="2305" max="2307" width="16.85546875" style="13" customWidth="1"/>
    <col min="2308" max="2308" width="65.140625" style="13" customWidth="1"/>
    <col min="2309" max="2386" width="12.140625" style="13" customWidth="1"/>
    <col min="2387" max="2558" width="1.42578125" style="13"/>
    <col min="2559" max="2559" width="8.85546875" style="13" customWidth="1"/>
    <col min="2560" max="2560" width="41.5703125" style="13" customWidth="1"/>
    <col min="2561" max="2563" width="16.85546875" style="13" customWidth="1"/>
    <col min="2564" max="2564" width="65.140625" style="13" customWidth="1"/>
    <col min="2565" max="2642" width="12.140625" style="13" customWidth="1"/>
    <col min="2643" max="2814" width="1.42578125" style="13"/>
    <col min="2815" max="2815" width="8.85546875" style="13" customWidth="1"/>
    <col min="2816" max="2816" width="41.5703125" style="13" customWidth="1"/>
    <col min="2817" max="2819" width="16.85546875" style="13" customWidth="1"/>
    <col min="2820" max="2820" width="65.140625" style="13" customWidth="1"/>
    <col min="2821" max="2898" width="12.140625" style="13" customWidth="1"/>
    <col min="2899" max="3070" width="1.42578125" style="13"/>
    <col min="3071" max="3071" width="8.85546875" style="13" customWidth="1"/>
    <col min="3072" max="3072" width="41.5703125" style="13" customWidth="1"/>
    <col min="3073" max="3075" width="16.85546875" style="13" customWidth="1"/>
    <col min="3076" max="3076" width="65.140625" style="13" customWidth="1"/>
    <col min="3077" max="3154" width="12.140625" style="13" customWidth="1"/>
    <col min="3155" max="3326" width="1.42578125" style="13"/>
    <col min="3327" max="3327" width="8.85546875" style="13" customWidth="1"/>
    <col min="3328" max="3328" width="41.5703125" style="13" customWidth="1"/>
    <col min="3329" max="3331" width="16.85546875" style="13" customWidth="1"/>
    <col min="3332" max="3332" width="65.140625" style="13" customWidth="1"/>
    <col min="3333" max="3410" width="12.140625" style="13" customWidth="1"/>
    <col min="3411" max="3582" width="1.42578125" style="13"/>
    <col min="3583" max="3583" width="8.85546875" style="13" customWidth="1"/>
    <col min="3584" max="3584" width="41.5703125" style="13" customWidth="1"/>
    <col min="3585" max="3587" width="16.85546875" style="13" customWidth="1"/>
    <col min="3588" max="3588" width="65.140625" style="13" customWidth="1"/>
    <col min="3589" max="3666" width="12.140625" style="13" customWidth="1"/>
    <col min="3667" max="3838" width="1.42578125" style="13"/>
    <col min="3839" max="3839" width="8.85546875" style="13" customWidth="1"/>
    <col min="3840" max="3840" width="41.5703125" style="13" customWidth="1"/>
    <col min="3841" max="3843" width="16.85546875" style="13" customWidth="1"/>
    <col min="3844" max="3844" width="65.140625" style="13" customWidth="1"/>
    <col min="3845" max="3922" width="12.140625" style="13" customWidth="1"/>
    <col min="3923" max="4094" width="1.42578125" style="13"/>
    <col min="4095" max="4095" width="8.85546875" style="13" customWidth="1"/>
    <col min="4096" max="4096" width="41.5703125" style="13" customWidth="1"/>
    <col min="4097" max="4099" width="16.85546875" style="13" customWidth="1"/>
    <col min="4100" max="4100" width="65.140625" style="13" customWidth="1"/>
    <col min="4101" max="4178" width="12.140625" style="13" customWidth="1"/>
    <col min="4179" max="4350" width="1.42578125" style="13"/>
    <col min="4351" max="4351" width="8.85546875" style="13" customWidth="1"/>
    <col min="4352" max="4352" width="41.5703125" style="13" customWidth="1"/>
    <col min="4353" max="4355" width="16.85546875" style="13" customWidth="1"/>
    <col min="4356" max="4356" width="65.140625" style="13" customWidth="1"/>
    <col min="4357" max="4434" width="12.140625" style="13" customWidth="1"/>
    <col min="4435" max="4606" width="1.42578125" style="13"/>
    <col min="4607" max="4607" width="8.85546875" style="13" customWidth="1"/>
    <col min="4608" max="4608" width="41.5703125" style="13" customWidth="1"/>
    <col min="4609" max="4611" width="16.85546875" style="13" customWidth="1"/>
    <col min="4612" max="4612" width="65.140625" style="13" customWidth="1"/>
    <col min="4613" max="4690" width="12.140625" style="13" customWidth="1"/>
    <col min="4691" max="4862" width="1.42578125" style="13"/>
    <col min="4863" max="4863" width="8.85546875" style="13" customWidth="1"/>
    <col min="4864" max="4864" width="41.5703125" style="13" customWidth="1"/>
    <col min="4865" max="4867" width="16.85546875" style="13" customWidth="1"/>
    <col min="4868" max="4868" width="65.140625" style="13" customWidth="1"/>
    <col min="4869" max="4946" width="12.140625" style="13" customWidth="1"/>
    <col min="4947" max="5118" width="1.42578125" style="13"/>
    <col min="5119" max="5119" width="8.85546875" style="13" customWidth="1"/>
    <col min="5120" max="5120" width="41.5703125" style="13" customWidth="1"/>
    <col min="5121" max="5123" width="16.85546875" style="13" customWidth="1"/>
    <col min="5124" max="5124" width="65.140625" style="13" customWidth="1"/>
    <col min="5125" max="5202" width="12.140625" style="13" customWidth="1"/>
    <col min="5203" max="5374" width="1.42578125" style="13"/>
    <col min="5375" max="5375" width="8.85546875" style="13" customWidth="1"/>
    <col min="5376" max="5376" width="41.5703125" style="13" customWidth="1"/>
    <col min="5377" max="5379" width="16.85546875" style="13" customWidth="1"/>
    <col min="5380" max="5380" width="65.140625" style="13" customWidth="1"/>
    <col min="5381" max="5458" width="12.140625" style="13" customWidth="1"/>
    <col min="5459" max="5630" width="1.42578125" style="13"/>
    <col min="5631" max="5631" width="8.85546875" style="13" customWidth="1"/>
    <col min="5632" max="5632" width="41.5703125" style="13" customWidth="1"/>
    <col min="5633" max="5635" width="16.85546875" style="13" customWidth="1"/>
    <col min="5636" max="5636" width="65.140625" style="13" customWidth="1"/>
    <col min="5637" max="5714" width="12.140625" style="13" customWidth="1"/>
    <col min="5715" max="5886" width="1.42578125" style="13"/>
    <col min="5887" max="5887" width="8.85546875" style="13" customWidth="1"/>
    <col min="5888" max="5888" width="41.5703125" style="13" customWidth="1"/>
    <col min="5889" max="5891" width="16.85546875" style="13" customWidth="1"/>
    <col min="5892" max="5892" width="65.140625" style="13" customWidth="1"/>
    <col min="5893" max="5970" width="12.140625" style="13" customWidth="1"/>
    <col min="5971" max="6142" width="1.42578125" style="13"/>
    <col min="6143" max="6143" width="8.85546875" style="13" customWidth="1"/>
    <col min="6144" max="6144" width="41.5703125" style="13" customWidth="1"/>
    <col min="6145" max="6147" width="16.85546875" style="13" customWidth="1"/>
    <col min="6148" max="6148" width="65.140625" style="13" customWidth="1"/>
    <col min="6149" max="6226" width="12.140625" style="13" customWidth="1"/>
    <col min="6227" max="6398" width="1.42578125" style="13"/>
    <col min="6399" max="6399" width="8.85546875" style="13" customWidth="1"/>
    <col min="6400" max="6400" width="41.5703125" style="13" customWidth="1"/>
    <col min="6401" max="6403" width="16.85546875" style="13" customWidth="1"/>
    <col min="6404" max="6404" width="65.140625" style="13" customWidth="1"/>
    <col min="6405" max="6482" width="12.140625" style="13" customWidth="1"/>
    <col min="6483" max="6654" width="1.42578125" style="13"/>
    <col min="6655" max="6655" width="8.85546875" style="13" customWidth="1"/>
    <col min="6656" max="6656" width="41.5703125" style="13" customWidth="1"/>
    <col min="6657" max="6659" width="16.85546875" style="13" customWidth="1"/>
    <col min="6660" max="6660" width="65.140625" style="13" customWidth="1"/>
    <col min="6661" max="6738" width="12.140625" style="13" customWidth="1"/>
    <col min="6739" max="6910" width="1.42578125" style="13"/>
    <col min="6911" max="6911" width="8.85546875" style="13" customWidth="1"/>
    <col min="6912" max="6912" width="41.5703125" style="13" customWidth="1"/>
    <col min="6913" max="6915" width="16.85546875" style="13" customWidth="1"/>
    <col min="6916" max="6916" width="65.140625" style="13" customWidth="1"/>
    <col min="6917" max="6994" width="12.140625" style="13" customWidth="1"/>
    <col min="6995" max="7166" width="1.42578125" style="13"/>
    <col min="7167" max="7167" width="8.85546875" style="13" customWidth="1"/>
    <col min="7168" max="7168" width="41.5703125" style="13" customWidth="1"/>
    <col min="7169" max="7171" width="16.85546875" style="13" customWidth="1"/>
    <col min="7172" max="7172" width="65.140625" style="13" customWidth="1"/>
    <col min="7173" max="7250" width="12.140625" style="13" customWidth="1"/>
    <col min="7251" max="7422" width="1.42578125" style="13"/>
    <col min="7423" max="7423" width="8.85546875" style="13" customWidth="1"/>
    <col min="7424" max="7424" width="41.5703125" style="13" customWidth="1"/>
    <col min="7425" max="7427" width="16.85546875" style="13" customWidth="1"/>
    <col min="7428" max="7428" width="65.140625" style="13" customWidth="1"/>
    <col min="7429" max="7506" width="12.140625" style="13" customWidth="1"/>
    <col min="7507" max="7678" width="1.42578125" style="13"/>
    <col min="7679" max="7679" width="8.85546875" style="13" customWidth="1"/>
    <col min="7680" max="7680" width="41.5703125" style="13" customWidth="1"/>
    <col min="7681" max="7683" width="16.85546875" style="13" customWidth="1"/>
    <col min="7684" max="7684" width="65.140625" style="13" customWidth="1"/>
    <col min="7685" max="7762" width="12.140625" style="13" customWidth="1"/>
    <col min="7763" max="7934" width="1.42578125" style="13"/>
    <col min="7935" max="7935" width="8.85546875" style="13" customWidth="1"/>
    <col min="7936" max="7936" width="41.5703125" style="13" customWidth="1"/>
    <col min="7937" max="7939" width="16.85546875" style="13" customWidth="1"/>
    <col min="7940" max="7940" width="65.140625" style="13" customWidth="1"/>
    <col min="7941" max="8018" width="12.140625" style="13" customWidth="1"/>
    <col min="8019" max="8190" width="1.42578125" style="13"/>
    <col min="8191" max="8191" width="8.85546875" style="13" customWidth="1"/>
    <col min="8192" max="8192" width="41.5703125" style="13" customWidth="1"/>
    <col min="8193" max="8195" width="16.85546875" style="13" customWidth="1"/>
    <col min="8196" max="8196" width="65.140625" style="13" customWidth="1"/>
    <col min="8197" max="8274" width="12.140625" style="13" customWidth="1"/>
    <col min="8275" max="8446" width="1.42578125" style="13"/>
    <col min="8447" max="8447" width="8.85546875" style="13" customWidth="1"/>
    <col min="8448" max="8448" width="41.5703125" style="13" customWidth="1"/>
    <col min="8449" max="8451" width="16.85546875" style="13" customWidth="1"/>
    <col min="8452" max="8452" width="65.140625" style="13" customWidth="1"/>
    <col min="8453" max="8530" width="12.140625" style="13" customWidth="1"/>
    <col min="8531" max="8702" width="1.42578125" style="13"/>
    <col min="8703" max="8703" width="8.85546875" style="13" customWidth="1"/>
    <col min="8704" max="8704" width="41.5703125" style="13" customWidth="1"/>
    <col min="8705" max="8707" width="16.85546875" style="13" customWidth="1"/>
    <col min="8708" max="8708" width="65.140625" style="13" customWidth="1"/>
    <col min="8709" max="8786" width="12.140625" style="13" customWidth="1"/>
    <col min="8787" max="8958" width="1.42578125" style="13"/>
    <col min="8959" max="8959" width="8.85546875" style="13" customWidth="1"/>
    <col min="8960" max="8960" width="41.5703125" style="13" customWidth="1"/>
    <col min="8961" max="8963" width="16.85546875" style="13" customWidth="1"/>
    <col min="8964" max="8964" width="65.140625" style="13" customWidth="1"/>
    <col min="8965" max="9042" width="12.140625" style="13" customWidth="1"/>
    <col min="9043" max="9214" width="1.42578125" style="13"/>
    <col min="9215" max="9215" width="8.85546875" style="13" customWidth="1"/>
    <col min="9216" max="9216" width="41.5703125" style="13" customWidth="1"/>
    <col min="9217" max="9219" width="16.85546875" style="13" customWidth="1"/>
    <col min="9220" max="9220" width="65.140625" style="13" customWidth="1"/>
    <col min="9221" max="9298" width="12.140625" style="13" customWidth="1"/>
    <col min="9299" max="9470" width="1.42578125" style="13"/>
    <col min="9471" max="9471" width="8.85546875" style="13" customWidth="1"/>
    <col min="9472" max="9472" width="41.5703125" style="13" customWidth="1"/>
    <col min="9473" max="9475" width="16.85546875" style="13" customWidth="1"/>
    <col min="9476" max="9476" width="65.140625" style="13" customWidth="1"/>
    <col min="9477" max="9554" width="12.140625" style="13" customWidth="1"/>
    <col min="9555" max="9726" width="1.42578125" style="13"/>
    <col min="9727" max="9727" width="8.85546875" style="13" customWidth="1"/>
    <col min="9728" max="9728" width="41.5703125" style="13" customWidth="1"/>
    <col min="9729" max="9731" width="16.85546875" style="13" customWidth="1"/>
    <col min="9732" max="9732" width="65.140625" style="13" customWidth="1"/>
    <col min="9733" max="9810" width="12.140625" style="13" customWidth="1"/>
    <col min="9811" max="9982" width="1.42578125" style="13"/>
    <col min="9983" max="9983" width="8.85546875" style="13" customWidth="1"/>
    <col min="9984" max="9984" width="41.5703125" style="13" customWidth="1"/>
    <col min="9985" max="9987" width="16.85546875" style="13" customWidth="1"/>
    <col min="9988" max="9988" width="65.140625" style="13" customWidth="1"/>
    <col min="9989" max="10066" width="12.140625" style="13" customWidth="1"/>
    <col min="10067" max="10238" width="1.42578125" style="13"/>
    <col min="10239" max="10239" width="8.85546875" style="13" customWidth="1"/>
    <col min="10240" max="10240" width="41.5703125" style="13" customWidth="1"/>
    <col min="10241" max="10243" width="16.85546875" style="13" customWidth="1"/>
    <col min="10244" max="10244" width="65.140625" style="13" customWidth="1"/>
    <col min="10245" max="10322" width="12.140625" style="13" customWidth="1"/>
    <col min="10323" max="10494" width="1.42578125" style="13"/>
    <col min="10495" max="10495" width="8.85546875" style="13" customWidth="1"/>
    <col min="10496" max="10496" width="41.5703125" style="13" customWidth="1"/>
    <col min="10497" max="10499" width="16.85546875" style="13" customWidth="1"/>
    <col min="10500" max="10500" width="65.140625" style="13" customWidth="1"/>
    <col min="10501" max="10578" width="12.140625" style="13" customWidth="1"/>
    <col min="10579" max="10750" width="1.42578125" style="13"/>
    <col min="10751" max="10751" width="8.85546875" style="13" customWidth="1"/>
    <col min="10752" max="10752" width="41.5703125" style="13" customWidth="1"/>
    <col min="10753" max="10755" width="16.85546875" style="13" customWidth="1"/>
    <col min="10756" max="10756" width="65.140625" style="13" customWidth="1"/>
    <col min="10757" max="10834" width="12.140625" style="13" customWidth="1"/>
    <col min="10835" max="11006" width="1.42578125" style="13"/>
    <col min="11007" max="11007" width="8.85546875" style="13" customWidth="1"/>
    <col min="11008" max="11008" width="41.5703125" style="13" customWidth="1"/>
    <col min="11009" max="11011" width="16.85546875" style="13" customWidth="1"/>
    <col min="11012" max="11012" width="65.140625" style="13" customWidth="1"/>
    <col min="11013" max="11090" width="12.140625" style="13" customWidth="1"/>
    <col min="11091" max="11262" width="1.42578125" style="13"/>
    <col min="11263" max="11263" width="8.85546875" style="13" customWidth="1"/>
    <col min="11264" max="11264" width="41.5703125" style="13" customWidth="1"/>
    <col min="11265" max="11267" width="16.85546875" style="13" customWidth="1"/>
    <col min="11268" max="11268" width="65.140625" style="13" customWidth="1"/>
    <col min="11269" max="11346" width="12.140625" style="13" customWidth="1"/>
    <col min="11347" max="11518" width="1.42578125" style="13"/>
    <col min="11519" max="11519" width="8.85546875" style="13" customWidth="1"/>
    <col min="11520" max="11520" width="41.5703125" style="13" customWidth="1"/>
    <col min="11521" max="11523" width="16.85546875" style="13" customWidth="1"/>
    <col min="11524" max="11524" width="65.140625" style="13" customWidth="1"/>
    <col min="11525" max="11602" width="12.140625" style="13" customWidth="1"/>
    <col min="11603" max="11774" width="1.42578125" style="13"/>
    <col min="11775" max="11775" width="8.85546875" style="13" customWidth="1"/>
    <col min="11776" max="11776" width="41.5703125" style="13" customWidth="1"/>
    <col min="11777" max="11779" width="16.85546875" style="13" customWidth="1"/>
    <col min="11780" max="11780" width="65.140625" style="13" customWidth="1"/>
    <col min="11781" max="11858" width="12.140625" style="13" customWidth="1"/>
    <col min="11859" max="12030" width="1.42578125" style="13"/>
    <col min="12031" max="12031" width="8.85546875" style="13" customWidth="1"/>
    <col min="12032" max="12032" width="41.5703125" style="13" customWidth="1"/>
    <col min="12033" max="12035" width="16.85546875" style="13" customWidth="1"/>
    <col min="12036" max="12036" width="65.140625" style="13" customWidth="1"/>
    <col min="12037" max="12114" width="12.140625" style="13" customWidth="1"/>
    <col min="12115" max="12286" width="1.42578125" style="13"/>
    <col min="12287" max="12287" width="8.85546875" style="13" customWidth="1"/>
    <col min="12288" max="12288" width="41.5703125" style="13" customWidth="1"/>
    <col min="12289" max="12291" width="16.85546875" style="13" customWidth="1"/>
    <col min="12292" max="12292" width="65.140625" style="13" customWidth="1"/>
    <col min="12293" max="12370" width="12.140625" style="13" customWidth="1"/>
    <col min="12371" max="12542" width="1.42578125" style="13"/>
    <col min="12543" max="12543" width="8.85546875" style="13" customWidth="1"/>
    <col min="12544" max="12544" width="41.5703125" style="13" customWidth="1"/>
    <col min="12545" max="12547" width="16.85546875" style="13" customWidth="1"/>
    <col min="12548" max="12548" width="65.140625" style="13" customWidth="1"/>
    <col min="12549" max="12626" width="12.140625" style="13" customWidth="1"/>
    <col min="12627" max="12798" width="1.42578125" style="13"/>
    <col min="12799" max="12799" width="8.85546875" style="13" customWidth="1"/>
    <col min="12800" max="12800" width="41.5703125" style="13" customWidth="1"/>
    <col min="12801" max="12803" width="16.85546875" style="13" customWidth="1"/>
    <col min="12804" max="12804" width="65.140625" style="13" customWidth="1"/>
    <col min="12805" max="12882" width="12.140625" style="13" customWidth="1"/>
    <col min="12883" max="13054" width="1.42578125" style="13"/>
    <col min="13055" max="13055" width="8.85546875" style="13" customWidth="1"/>
    <col min="13056" max="13056" width="41.5703125" style="13" customWidth="1"/>
    <col min="13057" max="13059" width="16.85546875" style="13" customWidth="1"/>
    <col min="13060" max="13060" width="65.140625" style="13" customWidth="1"/>
    <col min="13061" max="13138" width="12.140625" style="13" customWidth="1"/>
    <col min="13139" max="13310" width="1.42578125" style="13"/>
    <col min="13311" max="13311" width="8.85546875" style="13" customWidth="1"/>
    <col min="13312" max="13312" width="41.5703125" style="13" customWidth="1"/>
    <col min="13313" max="13315" width="16.85546875" style="13" customWidth="1"/>
    <col min="13316" max="13316" width="65.140625" style="13" customWidth="1"/>
    <col min="13317" max="13394" width="12.140625" style="13" customWidth="1"/>
    <col min="13395" max="13566" width="1.42578125" style="13"/>
    <col min="13567" max="13567" width="8.85546875" style="13" customWidth="1"/>
    <col min="13568" max="13568" width="41.5703125" style="13" customWidth="1"/>
    <col min="13569" max="13571" width="16.85546875" style="13" customWidth="1"/>
    <col min="13572" max="13572" width="65.140625" style="13" customWidth="1"/>
    <col min="13573" max="13650" width="12.140625" style="13" customWidth="1"/>
    <col min="13651" max="13822" width="1.42578125" style="13"/>
    <col min="13823" max="13823" width="8.85546875" style="13" customWidth="1"/>
    <col min="13824" max="13824" width="41.5703125" style="13" customWidth="1"/>
    <col min="13825" max="13827" width="16.85546875" style="13" customWidth="1"/>
    <col min="13828" max="13828" width="65.140625" style="13" customWidth="1"/>
    <col min="13829" max="13906" width="12.140625" style="13" customWidth="1"/>
    <col min="13907" max="14078" width="1.42578125" style="13"/>
    <col min="14079" max="14079" width="8.85546875" style="13" customWidth="1"/>
    <col min="14080" max="14080" width="41.5703125" style="13" customWidth="1"/>
    <col min="14081" max="14083" width="16.85546875" style="13" customWidth="1"/>
    <col min="14084" max="14084" width="65.140625" style="13" customWidth="1"/>
    <col min="14085" max="14162" width="12.140625" style="13" customWidth="1"/>
    <col min="14163" max="14334" width="1.42578125" style="13"/>
    <col min="14335" max="14335" width="8.85546875" style="13" customWidth="1"/>
    <col min="14336" max="14336" width="41.5703125" style="13" customWidth="1"/>
    <col min="14337" max="14339" width="16.85546875" style="13" customWidth="1"/>
    <col min="14340" max="14340" width="65.140625" style="13" customWidth="1"/>
    <col min="14341" max="14418" width="12.140625" style="13" customWidth="1"/>
    <col min="14419" max="14590" width="1.42578125" style="13"/>
    <col min="14591" max="14591" width="8.85546875" style="13" customWidth="1"/>
    <col min="14592" max="14592" width="41.5703125" style="13" customWidth="1"/>
    <col min="14593" max="14595" width="16.85546875" style="13" customWidth="1"/>
    <col min="14596" max="14596" width="65.140625" style="13" customWidth="1"/>
    <col min="14597" max="14674" width="12.140625" style="13" customWidth="1"/>
    <col min="14675" max="14846" width="1.42578125" style="13"/>
    <col min="14847" max="14847" width="8.85546875" style="13" customWidth="1"/>
    <col min="14848" max="14848" width="41.5703125" style="13" customWidth="1"/>
    <col min="14849" max="14851" width="16.85546875" style="13" customWidth="1"/>
    <col min="14852" max="14852" width="65.140625" style="13" customWidth="1"/>
    <col min="14853" max="14930" width="12.140625" style="13" customWidth="1"/>
    <col min="14931" max="15102" width="1.42578125" style="13"/>
    <col min="15103" max="15103" width="8.85546875" style="13" customWidth="1"/>
    <col min="15104" max="15104" width="41.5703125" style="13" customWidth="1"/>
    <col min="15105" max="15107" width="16.85546875" style="13" customWidth="1"/>
    <col min="15108" max="15108" width="65.140625" style="13" customWidth="1"/>
    <col min="15109" max="15186" width="12.140625" style="13" customWidth="1"/>
    <col min="15187" max="15358" width="1.42578125" style="13"/>
    <col min="15359" max="15359" width="8.85546875" style="13" customWidth="1"/>
    <col min="15360" max="15360" width="41.5703125" style="13" customWidth="1"/>
    <col min="15361" max="15363" width="16.85546875" style="13" customWidth="1"/>
    <col min="15364" max="15364" width="65.140625" style="13" customWidth="1"/>
    <col min="15365" max="15442" width="12.140625" style="13" customWidth="1"/>
    <col min="15443" max="15614" width="1.42578125" style="13"/>
    <col min="15615" max="15615" width="8.85546875" style="13" customWidth="1"/>
    <col min="15616" max="15616" width="41.5703125" style="13" customWidth="1"/>
    <col min="15617" max="15619" width="16.85546875" style="13" customWidth="1"/>
    <col min="15620" max="15620" width="65.140625" style="13" customWidth="1"/>
    <col min="15621" max="15698" width="12.140625" style="13" customWidth="1"/>
    <col min="15699" max="15870" width="1.42578125" style="13"/>
    <col min="15871" max="15871" width="8.85546875" style="13" customWidth="1"/>
    <col min="15872" max="15872" width="41.5703125" style="13" customWidth="1"/>
    <col min="15873" max="15875" width="16.85546875" style="13" customWidth="1"/>
    <col min="15876" max="15876" width="65.140625" style="13" customWidth="1"/>
    <col min="15877" max="15954" width="12.140625" style="13" customWidth="1"/>
    <col min="15955" max="16126" width="1.42578125" style="13"/>
    <col min="16127" max="16127" width="8.85546875" style="13" customWidth="1"/>
    <col min="16128" max="16128" width="41.5703125" style="13" customWidth="1"/>
    <col min="16129" max="16131" width="16.85546875" style="13" customWidth="1"/>
    <col min="16132" max="16132" width="65.140625" style="13" customWidth="1"/>
    <col min="16133" max="16210" width="12.140625" style="13" customWidth="1"/>
    <col min="16211" max="16384" width="1.42578125" style="13"/>
  </cols>
  <sheetData>
    <row r="1" spans="1:6" ht="33" customHeight="1" x14ac:dyDescent="0.25">
      <c r="A1" s="240" t="s">
        <v>220</v>
      </c>
      <c r="B1" s="240"/>
      <c r="C1" s="240"/>
      <c r="D1" s="240"/>
      <c r="E1" s="240"/>
    </row>
    <row r="2" spans="1:6" s="12" customFormat="1" ht="18.75" customHeight="1" x14ac:dyDescent="0.3">
      <c r="A2" s="240"/>
      <c r="B2" s="240"/>
      <c r="C2" s="240"/>
      <c r="D2" s="240"/>
      <c r="E2" s="240"/>
    </row>
    <row r="3" spans="1:6" s="12" customFormat="1" ht="18.75" x14ac:dyDescent="0.3">
      <c r="A3" s="240"/>
      <c r="B3" s="240"/>
      <c r="C3" s="240"/>
      <c r="D3" s="240"/>
      <c r="E3" s="240"/>
    </row>
    <row r="4" spans="1:6" s="12" customFormat="1" ht="18.75" customHeight="1" x14ac:dyDescent="0.3">
      <c r="A4" s="240"/>
      <c r="B4" s="240"/>
      <c r="C4" s="240"/>
      <c r="D4" s="240"/>
      <c r="E4" s="240"/>
      <c r="F4" s="13"/>
    </row>
    <row r="5" spans="1:6" s="12" customFormat="1" ht="18.75" x14ac:dyDescent="0.3">
      <c r="A5" s="244"/>
      <c r="B5" s="244"/>
      <c r="C5" s="244"/>
      <c r="D5" s="244"/>
      <c r="F5" s="13"/>
    </row>
    <row r="6" spans="1:6" s="196" customFormat="1" ht="18.75" x14ac:dyDescent="0.3">
      <c r="A6" s="245" t="str">
        <f>'Инф-я'!C8</f>
        <v xml:space="preserve"> АО "АЭСК"</v>
      </c>
      <c r="B6" s="245"/>
      <c r="C6" s="245"/>
      <c r="D6" s="245"/>
      <c r="E6" s="245"/>
      <c r="F6" s="13"/>
    </row>
    <row r="7" spans="1:6" s="197" customFormat="1" x14ac:dyDescent="0.25">
      <c r="A7" s="246" t="s">
        <v>1</v>
      </c>
      <c r="B7" s="246"/>
      <c r="C7" s="246"/>
      <c r="D7" s="246"/>
      <c r="E7" s="246"/>
      <c r="F7" s="13"/>
    </row>
    <row r="8" spans="1:6" ht="15.75" thickBot="1" x14ac:dyDescent="0.3"/>
    <row r="9" spans="1:6" ht="32.25" thickBot="1" x14ac:dyDescent="0.3">
      <c r="A9" s="247" t="s">
        <v>54</v>
      </c>
      <c r="B9" s="249" t="s">
        <v>108</v>
      </c>
      <c r="C9" s="81" t="s">
        <v>109</v>
      </c>
      <c r="D9" s="80" t="s">
        <v>110</v>
      </c>
      <c r="E9" s="251" t="s">
        <v>111</v>
      </c>
    </row>
    <row r="10" spans="1:6" ht="20.25" customHeight="1" x14ac:dyDescent="0.25">
      <c r="A10" s="248"/>
      <c r="B10" s="250"/>
      <c r="C10" s="198" t="s">
        <v>248</v>
      </c>
      <c r="D10" s="14" t="s">
        <v>112</v>
      </c>
      <c r="E10" s="252"/>
    </row>
    <row r="11" spans="1:6" x14ac:dyDescent="0.25">
      <c r="A11" s="15">
        <v>1</v>
      </c>
      <c r="B11" s="195" t="s">
        <v>31</v>
      </c>
      <c r="C11" s="195" t="s">
        <v>33</v>
      </c>
      <c r="D11" s="195" t="s">
        <v>34</v>
      </c>
      <c r="E11" s="195" t="s">
        <v>35</v>
      </c>
    </row>
    <row r="12" spans="1:6" ht="60" x14ac:dyDescent="0.25">
      <c r="A12" s="195">
        <v>1</v>
      </c>
      <c r="B12" s="15" t="s">
        <v>113</v>
      </c>
      <c r="C12" s="82">
        <v>8372</v>
      </c>
      <c r="D12" s="16"/>
      <c r="E12" s="195" t="s">
        <v>114</v>
      </c>
    </row>
    <row r="13" spans="1:6" ht="15.75" customHeight="1" x14ac:dyDescent="0.25">
      <c r="A13" s="195" t="s">
        <v>115</v>
      </c>
      <c r="B13" s="78" t="s">
        <v>116</v>
      </c>
      <c r="C13" s="83">
        <v>0</v>
      </c>
      <c r="D13" s="79"/>
      <c r="E13" s="241" t="s">
        <v>114</v>
      </c>
    </row>
    <row r="14" spans="1:6" ht="15.75" x14ac:dyDescent="0.25">
      <c r="A14" s="195" t="s">
        <v>117</v>
      </c>
      <c r="B14" s="78" t="s">
        <v>118</v>
      </c>
      <c r="C14" s="83">
        <v>0</v>
      </c>
      <c r="D14" s="79"/>
      <c r="E14" s="242"/>
    </row>
    <row r="15" spans="1:6" ht="15.75" x14ac:dyDescent="0.25">
      <c r="A15" s="195" t="s">
        <v>119</v>
      </c>
      <c r="B15" s="78" t="s">
        <v>120</v>
      </c>
      <c r="C15" s="83"/>
      <c r="D15" s="79"/>
      <c r="E15" s="242"/>
    </row>
    <row r="16" spans="1:6" ht="15.75" x14ac:dyDescent="0.25">
      <c r="A16" s="195" t="s">
        <v>121</v>
      </c>
      <c r="B16" s="78" t="s">
        <v>122</v>
      </c>
      <c r="C16" s="83"/>
      <c r="D16" s="79"/>
      <c r="E16" s="243"/>
    </row>
    <row r="17" spans="1:6" ht="129.75" customHeight="1" x14ac:dyDescent="0.25">
      <c r="A17" s="195" t="s">
        <v>31</v>
      </c>
      <c r="B17" s="195" t="s">
        <v>123</v>
      </c>
      <c r="C17" s="185">
        <f>'Форма 8.1 2023'!AB92/'Форма 8.3'!C12</f>
        <v>2.556497849976111E-2</v>
      </c>
      <c r="D17" s="16"/>
      <c r="E17" s="195" t="s">
        <v>124</v>
      </c>
    </row>
    <row r="18" spans="1:6" ht="117" customHeight="1" x14ac:dyDescent="0.25">
      <c r="A18" s="195" t="s">
        <v>32</v>
      </c>
      <c r="B18" s="195" t="s">
        <v>125</v>
      </c>
      <c r="C18" s="185">
        <f>'Форма 8.1 2023'!M96/'Форма 8.3'!C12</f>
        <v>1.5050167224080268E-2</v>
      </c>
      <c r="D18" s="16"/>
      <c r="E18" s="195" t="s">
        <v>126</v>
      </c>
    </row>
    <row r="19" spans="1:6" ht="142.5" customHeight="1" x14ac:dyDescent="0.25">
      <c r="A19" s="195" t="s">
        <v>33</v>
      </c>
      <c r="B19" s="195" t="s">
        <v>127</v>
      </c>
      <c r="C19" s="199">
        <f>'Форма 8.1 2023'!AC92/'Форма 8.3'!C12</f>
        <v>8.1756450071667472E-2</v>
      </c>
      <c r="D19" s="16"/>
      <c r="E19" s="195" t="s">
        <v>128</v>
      </c>
      <c r="F19" s="197"/>
    </row>
    <row r="20" spans="1:6" ht="131.25" customHeight="1" x14ac:dyDescent="0.25">
      <c r="A20" s="195" t="s">
        <v>34</v>
      </c>
      <c r="B20" s="195" t="s">
        <v>129</v>
      </c>
      <c r="C20" s="199">
        <f>'Форма 8.1 2023'!M93/'Форма 8.3'!C12</f>
        <v>4.096989966555184E-2</v>
      </c>
      <c r="D20" s="16"/>
      <c r="E20" s="195" t="s">
        <v>130</v>
      </c>
    </row>
    <row r="21" spans="1:6" x14ac:dyDescent="0.25">
      <c r="E21" s="17"/>
    </row>
    <row r="22" spans="1:6" x14ac:dyDescent="0.25">
      <c r="E22" s="17"/>
    </row>
    <row r="23" spans="1:6" ht="39.75" customHeight="1" x14ac:dyDescent="0.3">
      <c r="A23" s="216"/>
      <c r="B23" s="216"/>
      <c r="C23" s="216"/>
      <c r="E23" s="182"/>
    </row>
    <row r="24" spans="1:6" x14ac:dyDescent="0.25">
      <c r="B24" s="18"/>
    </row>
  </sheetData>
  <mergeCells count="9">
    <mergeCell ref="A23:C23"/>
    <mergeCell ref="A1:E4"/>
    <mergeCell ref="E13:E16"/>
    <mergeCell ref="A5:D5"/>
    <mergeCell ref="A6:E6"/>
    <mergeCell ref="A7:E7"/>
    <mergeCell ref="A9:A10"/>
    <mergeCell ref="B9:B10"/>
    <mergeCell ref="E9:E10"/>
  </mergeCells>
  <pageMargins left="0.19685039370078741" right="0.19685039370078741" top="0.39370078740157483" bottom="0.39370078740157483" header="0.27559055118110237" footer="0.27559055118110237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D29"/>
  <sheetViews>
    <sheetView zoomScaleNormal="100" workbookViewId="0">
      <selection activeCell="E29" sqref="E29"/>
    </sheetView>
  </sheetViews>
  <sheetFormatPr defaultColWidth="9.140625" defaultRowHeight="15" x14ac:dyDescent="0.25"/>
  <cols>
    <col min="1" max="1" width="4.5703125" style="58" customWidth="1"/>
    <col min="2" max="2" width="9.140625" style="58"/>
    <col min="3" max="3" width="66.7109375" style="58" customWidth="1"/>
    <col min="4" max="4" width="19.7109375" style="58" customWidth="1"/>
    <col min="5" max="252" width="9.140625" style="58"/>
    <col min="253" max="253" width="6.5703125" style="58" customWidth="1"/>
    <col min="254" max="254" width="9.140625" style="58"/>
    <col min="255" max="255" width="73.28515625" style="58" customWidth="1"/>
    <col min="256" max="257" width="15.7109375" style="58" customWidth="1"/>
    <col min="258" max="258" width="15.28515625" style="58" customWidth="1"/>
    <col min="259" max="259" width="24.7109375" style="58" customWidth="1"/>
    <col min="260" max="508" width="9.140625" style="58"/>
    <col min="509" max="509" width="6.5703125" style="58" customWidth="1"/>
    <col min="510" max="510" width="9.140625" style="58"/>
    <col min="511" max="511" width="73.28515625" style="58" customWidth="1"/>
    <col min="512" max="513" width="15.7109375" style="58" customWidth="1"/>
    <col min="514" max="514" width="15.28515625" style="58" customWidth="1"/>
    <col min="515" max="515" width="24.7109375" style="58" customWidth="1"/>
    <col min="516" max="764" width="9.140625" style="58"/>
    <col min="765" max="765" width="6.5703125" style="58" customWidth="1"/>
    <col min="766" max="766" width="9.140625" style="58"/>
    <col min="767" max="767" width="73.28515625" style="58" customWidth="1"/>
    <col min="768" max="769" width="15.7109375" style="58" customWidth="1"/>
    <col min="770" max="770" width="15.28515625" style="58" customWidth="1"/>
    <col min="771" max="771" width="24.7109375" style="58" customWidth="1"/>
    <col min="772" max="1020" width="9.140625" style="58"/>
    <col min="1021" max="1021" width="6.5703125" style="58" customWidth="1"/>
    <col min="1022" max="1022" width="9.140625" style="58"/>
    <col min="1023" max="1023" width="73.28515625" style="58" customWidth="1"/>
    <col min="1024" max="1025" width="15.7109375" style="58" customWidth="1"/>
    <col min="1026" max="1026" width="15.28515625" style="58" customWidth="1"/>
    <col min="1027" max="1027" width="24.7109375" style="58" customWidth="1"/>
    <col min="1028" max="1276" width="9.140625" style="58"/>
    <col min="1277" max="1277" width="6.5703125" style="58" customWidth="1"/>
    <col min="1278" max="1278" width="9.140625" style="58"/>
    <col min="1279" max="1279" width="73.28515625" style="58" customWidth="1"/>
    <col min="1280" max="1281" width="15.7109375" style="58" customWidth="1"/>
    <col min="1282" max="1282" width="15.28515625" style="58" customWidth="1"/>
    <col min="1283" max="1283" width="24.7109375" style="58" customWidth="1"/>
    <col min="1284" max="1532" width="9.140625" style="58"/>
    <col min="1533" max="1533" width="6.5703125" style="58" customWidth="1"/>
    <col min="1534" max="1534" width="9.140625" style="58"/>
    <col min="1535" max="1535" width="73.28515625" style="58" customWidth="1"/>
    <col min="1536" max="1537" width="15.7109375" style="58" customWidth="1"/>
    <col min="1538" max="1538" width="15.28515625" style="58" customWidth="1"/>
    <col min="1539" max="1539" width="24.7109375" style="58" customWidth="1"/>
    <col min="1540" max="1788" width="9.140625" style="58"/>
    <col min="1789" max="1789" width="6.5703125" style="58" customWidth="1"/>
    <col min="1790" max="1790" width="9.140625" style="58"/>
    <col min="1791" max="1791" width="73.28515625" style="58" customWidth="1"/>
    <col min="1792" max="1793" width="15.7109375" style="58" customWidth="1"/>
    <col min="1794" max="1794" width="15.28515625" style="58" customWidth="1"/>
    <col min="1795" max="1795" width="24.7109375" style="58" customWidth="1"/>
    <col min="1796" max="2044" width="9.140625" style="58"/>
    <col min="2045" max="2045" width="6.5703125" style="58" customWidth="1"/>
    <col min="2046" max="2046" width="9.140625" style="58"/>
    <col min="2047" max="2047" width="73.28515625" style="58" customWidth="1"/>
    <col min="2048" max="2049" width="15.7109375" style="58" customWidth="1"/>
    <col min="2050" max="2050" width="15.28515625" style="58" customWidth="1"/>
    <col min="2051" max="2051" width="24.7109375" style="58" customWidth="1"/>
    <col min="2052" max="2300" width="9.140625" style="58"/>
    <col min="2301" max="2301" width="6.5703125" style="58" customWidth="1"/>
    <col min="2302" max="2302" width="9.140625" style="58"/>
    <col min="2303" max="2303" width="73.28515625" style="58" customWidth="1"/>
    <col min="2304" max="2305" width="15.7109375" style="58" customWidth="1"/>
    <col min="2306" max="2306" width="15.28515625" style="58" customWidth="1"/>
    <col min="2307" max="2307" width="24.7109375" style="58" customWidth="1"/>
    <col min="2308" max="2556" width="9.140625" style="58"/>
    <col min="2557" max="2557" width="6.5703125" style="58" customWidth="1"/>
    <col min="2558" max="2558" width="9.140625" style="58"/>
    <col min="2559" max="2559" width="73.28515625" style="58" customWidth="1"/>
    <col min="2560" max="2561" width="15.7109375" style="58" customWidth="1"/>
    <col min="2562" max="2562" width="15.28515625" style="58" customWidth="1"/>
    <col min="2563" max="2563" width="24.7109375" style="58" customWidth="1"/>
    <col min="2564" max="2812" width="9.140625" style="58"/>
    <col min="2813" max="2813" width="6.5703125" style="58" customWidth="1"/>
    <col min="2814" max="2814" width="9.140625" style="58"/>
    <col min="2815" max="2815" width="73.28515625" style="58" customWidth="1"/>
    <col min="2816" max="2817" width="15.7109375" style="58" customWidth="1"/>
    <col min="2818" max="2818" width="15.28515625" style="58" customWidth="1"/>
    <col min="2819" max="2819" width="24.7109375" style="58" customWidth="1"/>
    <col min="2820" max="3068" width="9.140625" style="58"/>
    <col min="3069" max="3069" width="6.5703125" style="58" customWidth="1"/>
    <col min="3070" max="3070" width="9.140625" style="58"/>
    <col min="3071" max="3071" width="73.28515625" style="58" customWidth="1"/>
    <col min="3072" max="3073" width="15.7109375" style="58" customWidth="1"/>
    <col min="3074" max="3074" width="15.28515625" style="58" customWidth="1"/>
    <col min="3075" max="3075" width="24.7109375" style="58" customWidth="1"/>
    <col min="3076" max="3324" width="9.140625" style="58"/>
    <col min="3325" max="3325" width="6.5703125" style="58" customWidth="1"/>
    <col min="3326" max="3326" width="9.140625" style="58"/>
    <col min="3327" max="3327" width="73.28515625" style="58" customWidth="1"/>
    <col min="3328" max="3329" width="15.7109375" style="58" customWidth="1"/>
    <col min="3330" max="3330" width="15.28515625" style="58" customWidth="1"/>
    <col min="3331" max="3331" width="24.7109375" style="58" customWidth="1"/>
    <col min="3332" max="3580" width="9.140625" style="58"/>
    <col min="3581" max="3581" width="6.5703125" style="58" customWidth="1"/>
    <col min="3582" max="3582" width="9.140625" style="58"/>
    <col min="3583" max="3583" width="73.28515625" style="58" customWidth="1"/>
    <col min="3584" max="3585" width="15.7109375" style="58" customWidth="1"/>
    <col min="3586" max="3586" width="15.28515625" style="58" customWidth="1"/>
    <col min="3587" max="3587" width="24.7109375" style="58" customWidth="1"/>
    <col min="3588" max="3836" width="9.140625" style="58"/>
    <col min="3837" max="3837" width="6.5703125" style="58" customWidth="1"/>
    <col min="3838" max="3838" width="9.140625" style="58"/>
    <col min="3839" max="3839" width="73.28515625" style="58" customWidth="1"/>
    <col min="3840" max="3841" width="15.7109375" style="58" customWidth="1"/>
    <col min="3842" max="3842" width="15.28515625" style="58" customWidth="1"/>
    <col min="3843" max="3843" width="24.7109375" style="58" customWidth="1"/>
    <col min="3844" max="4092" width="9.140625" style="58"/>
    <col min="4093" max="4093" width="6.5703125" style="58" customWidth="1"/>
    <col min="4094" max="4094" width="9.140625" style="58"/>
    <col min="4095" max="4095" width="73.28515625" style="58" customWidth="1"/>
    <col min="4096" max="4097" width="15.7109375" style="58" customWidth="1"/>
    <col min="4098" max="4098" width="15.28515625" style="58" customWidth="1"/>
    <col min="4099" max="4099" width="24.7109375" style="58" customWidth="1"/>
    <col min="4100" max="4348" width="9.140625" style="58"/>
    <col min="4349" max="4349" width="6.5703125" style="58" customWidth="1"/>
    <col min="4350" max="4350" width="9.140625" style="58"/>
    <col min="4351" max="4351" width="73.28515625" style="58" customWidth="1"/>
    <col min="4352" max="4353" width="15.7109375" style="58" customWidth="1"/>
    <col min="4354" max="4354" width="15.28515625" style="58" customWidth="1"/>
    <col min="4355" max="4355" width="24.7109375" style="58" customWidth="1"/>
    <col min="4356" max="4604" width="9.140625" style="58"/>
    <col min="4605" max="4605" width="6.5703125" style="58" customWidth="1"/>
    <col min="4606" max="4606" width="9.140625" style="58"/>
    <col min="4607" max="4607" width="73.28515625" style="58" customWidth="1"/>
    <col min="4608" max="4609" width="15.7109375" style="58" customWidth="1"/>
    <col min="4610" max="4610" width="15.28515625" style="58" customWidth="1"/>
    <col min="4611" max="4611" width="24.7109375" style="58" customWidth="1"/>
    <col min="4612" max="4860" width="9.140625" style="58"/>
    <col min="4861" max="4861" width="6.5703125" style="58" customWidth="1"/>
    <col min="4862" max="4862" width="9.140625" style="58"/>
    <col min="4863" max="4863" width="73.28515625" style="58" customWidth="1"/>
    <col min="4864" max="4865" width="15.7109375" style="58" customWidth="1"/>
    <col min="4866" max="4866" width="15.28515625" style="58" customWidth="1"/>
    <col min="4867" max="4867" width="24.7109375" style="58" customWidth="1"/>
    <col min="4868" max="5116" width="9.140625" style="58"/>
    <col min="5117" max="5117" width="6.5703125" style="58" customWidth="1"/>
    <col min="5118" max="5118" width="9.140625" style="58"/>
    <col min="5119" max="5119" width="73.28515625" style="58" customWidth="1"/>
    <col min="5120" max="5121" width="15.7109375" style="58" customWidth="1"/>
    <col min="5122" max="5122" width="15.28515625" style="58" customWidth="1"/>
    <col min="5123" max="5123" width="24.7109375" style="58" customWidth="1"/>
    <col min="5124" max="5372" width="9.140625" style="58"/>
    <col min="5373" max="5373" width="6.5703125" style="58" customWidth="1"/>
    <col min="5374" max="5374" width="9.140625" style="58"/>
    <col min="5375" max="5375" width="73.28515625" style="58" customWidth="1"/>
    <col min="5376" max="5377" width="15.7109375" style="58" customWidth="1"/>
    <col min="5378" max="5378" width="15.28515625" style="58" customWidth="1"/>
    <col min="5379" max="5379" width="24.7109375" style="58" customWidth="1"/>
    <col min="5380" max="5628" width="9.140625" style="58"/>
    <col min="5629" max="5629" width="6.5703125" style="58" customWidth="1"/>
    <col min="5630" max="5630" width="9.140625" style="58"/>
    <col min="5631" max="5631" width="73.28515625" style="58" customWidth="1"/>
    <col min="5632" max="5633" width="15.7109375" style="58" customWidth="1"/>
    <col min="5634" max="5634" width="15.28515625" style="58" customWidth="1"/>
    <col min="5635" max="5635" width="24.7109375" style="58" customWidth="1"/>
    <col min="5636" max="5884" width="9.140625" style="58"/>
    <col min="5885" max="5885" width="6.5703125" style="58" customWidth="1"/>
    <col min="5886" max="5886" width="9.140625" style="58"/>
    <col min="5887" max="5887" width="73.28515625" style="58" customWidth="1"/>
    <col min="5888" max="5889" width="15.7109375" style="58" customWidth="1"/>
    <col min="5890" max="5890" width="15.28515625" style="58" customWidth="1"/>
    <col min="5891" max="5891" width="24.7109375" style="58" customWidth="1"/>
    <col min="5892" max="6140" width="9.140625" style="58"/>
    <col min="6141" max="6141" width="6.5703125" style="58" customWidth="1"/>
    <col min="6142" max="6142" width="9.140625" style="58"/>
    <col min="6143" max="6143" width="73.28515625" style="58" customWidth="1"/>
    <col min="6144" max="6145" width="15.7109375" style="58" customWidth="1"/>
    <col min="6146" max="6146" width="15.28515625" style="58" customWidth="1"/>
    <col min="6147" max="6147" width="24.7109375" style="58" customWidth="1"/>
    <col min="6148" max="6396" width="9.140625" style="58"/>
    <col min="6397" max="6397" width="6.5703125" style="58" customWidth="1"/>
    <col min="6398" max="6398" width="9.140625" style="58"/>
    <col min="6399" max="6399" width="73.28515625" style="58" customWidth="1"/>
    <col min="6400" max="6401" width="15.7109375" style="58" customWidth="1"/>
    <col min="6402" max="6402" width="15.28515625" style="58" customWidth="1"/>
    <col min="6403" max="6403" width="24.7109375" style="58" customWidth="1"/>
    <col min="6404" max="6652" width="9.140625" style="58"/>
    <col min="6653" max="6653" width="6.5703125" style="58" customWidth="1"/>
    <col min="6654" max="6654" width="9.140625" style="58"/>
    <col min="6655" max="6655" width="73.28515625" style="58" customWidth="1"/>
    <col min="6656" max="6657" width="15.7109375" style="58" customWidth="1"/>
    <col min="6658" max="6658" width="15.28515625" style="58" customWidth="1"/>
    <col min="6659" max="6659" width="24.7109375" style="58" customWidth="1"/>
    <col min="6660" max="6908" width="9.140625" style="58"/>
    <col min="6909" max="6909" width="6.5703125" style="58" customWidth="1"/>
    <col min="6910" max="6910" width="9.140625" style="58"/>
    <col min="6911" max="6911" width="73.28515625" style="58" customWidth="1"/>
    <col min="6912" max="6913" width="15.7109375" style="58" customWidth="1"/>
    <col min="6914" max="6914" width="15.28515625" style="58" customWidth="1"/>
    <col min="6915" max="6915" width="24.7109375" style="58" customWidth="1"/>
    <col min="6916" max="7164" width="9.140625" style="58"/>
    <col min="7165" max="7165" width="6.5703125" style="58" customWidth="1"/>
    <col min="7166" max="7166" width="9.140625" style="58"/>
    <col min="7167" max="7167" width="73.28515625" style="58" customWidth="1"/>
    <col min="7168" max="7169" width="15.7109375" style="58" customWidth="1"/>
    <col min="7170" max="7170" width="15.28515625" style="58" customWidth="1"/>
    <col min="7171" max="7171" width="24.7109375" style="58" customWidth="1"/>
    <col min="7172" max="7420" width="9.140625" style="58"/>
    <col min="7421" max="7421" width="6.5703125" style="58" customWidth="1"/>
    <col min="7422" max="7422" width="9.140625" style="58"/>
    <col min="7423" max="7423" width="73.28515625" style="58" customWidth="1"/>
    <col min="7424" max="7425" width="15.7109375" style="58" customWidth="1"/>
    <col min="7426" max="7426" width="15.28515625" style="58" customWidth="1"/>
    <col min="7427" max="7427" width="24.7109375" style="58" customWidth="1"/>
    <col min="7428" max="7676" width="9.140625" style="58"/>
    <col min="7677" max="7677" width="6.5703125" style="58" customWidth="1"/>
    <col min="7678" max="7678" width="9.140625" style="58"/>
    <col min="7679" max="7679" width="73.28515625" style="58" customWidth="1"/>
    <col min="7680" max="7681" width="15.7109375" style="58" customWidth="1"/>
    <col min="7682" max="7682" width="15.28515625" style="58" customWidth="1"/>
    <col min="7683" max="7683" width="24.7109375" style="58" customWidth="1"/>
    <col min="7684" max="7932" width="9.140625" style="58"/>
    <col min="7933" max="7933" width="6.5703125" style="58" customWidth="1"/>
    <col min="7934" max="7934" width="9.140625" style="58"/>
    <col min="7935" max="7935" width="73.28515625" style="58" customWidth="1"/>
    <col min="7936" max="7937" width="15.7109375" style="58" customWidth="1"/>
    <col min="7938" max="7938" width="15.28515625" style="58" customWidth="1"/>
    <col min="7939" max="7939" width="24.7109375" style="58" customWidth="1"/>
    <col min="7940" max="8188" width="9.140625" style="58"/>
    <col min="8189" max="8189" width="6.5703125" style="58" customWidth="1"/>
    <col min="8190" max="8190" width="9.140625" style="58"/>
    <col min="8191" max="8191" width="73.28515625" style="58" customWidth="1"/>
    <col min="8192" max="8193" width="15.7109375" style="58" customWidth="1"/>
    <col min="8194" max="8194" width="15.28515625" style="58" customWidth="1"/>
    <col min="8195" max="8195" width="24.7109375" style="58" customWidth="1"/>
    <col min="8196" max="8444" width="9.140625" style="58"/>
    <col min="8445" max="8445" width="6.5703125" style="58" customWidth="1"/>
    <col min="8446" max="8446" width="9.140625" style="58"/>
    <col min="8447" max="8447" width="73.28515625" style="58" customWidth="1"/>
    <col min="8448" max="8449" width="15.7109375" style="58" customWidth="1"/>
    <col min="8450" max="8450" width="15.28515625" style="58" customWidth="1"/>
    <col min="8451" max="8451" width="24.7109375" style="58" customWidth="1"/>
    <col min="8452" max="8700" width="9.140625" style="58"/>
    <col min="8701" max="8701" width="6.5703125" style="58" customWidth="1"/>
    <col min="8702" max="8702" width="9.140625" style="58"/>
    <col min="8703" max="8703" width="73.28515625" style="58" customWidth="1"/>
    <col min="8704" max="8705" width="15.7109375" style="58" customWidth="1"/>
    <col min="8706" max="8706" width="15.28515625" style="58" customWidth="1"/>
    <col min="8707" max="8707" width="24.7109375" style="58" customWidth="1"/>
    <col min="8708" max="8956" width="9.140625" style="58"/>
    <col min="8957" max="8957" width="6.5703125" style="58" customWidth="1"/>
    <col min="8958" max="8958" width="9.140625" style="58"/>
    <col min="8959" max="8959" width="73.28515625" style="58" customWidth="1"/>
    <col min="8960" max="8961" width="15.7109375" style="58" customWidth="1"/>
    <col min="8962" max="8962" width="15.28515625" style="58" customWidth="1"/>
    <col min="8963" max="8963" width="24.7109375" style="58" customWidth="1"/>
    <col min="8964" max="9212" width="9.140625" style="58"/>
    <col min="9213" max="9213" width="6.5703125" style="58" customWidth="1"/>
    <col min="9214" max="9214" width="9.140625" style="58"/>
    <col min="9215" max="9215" width="73.28515625" style="58" customWidth="1"/>
    <col min="9216" max="9217" width="15.7109375" style="58" customWidth="1"/>
    <col min="9218" max="9218" width="15.28515625" style="58" customWidth="1"/>
    <col min="9219" max="9219" width="24.7109375" style="58" customWidth="1"/>
    <col min="9220" max="9468" width="9.140625" style="58"/>
    <col min="9469" max="9469" width="6.5703125" style="58" customWidth="1"/>
    <col min="9470" max="9470" width="9.140625" style="58"/>
    <col min="9471" max="9471" width="73.28515625" style="58" customWidth="1"/>
    <col min="9472" max="9473" width="15.7109375" style="58" customWidth="1"/>
    <col min="9474" max="9474" width="15.28515625" style="58" customWidth="1"/>
    <col min="9475" max="9475" width="24.7109375" style="58" customWidth="1"/>
    <col min="9476" max="9724" width="9.140625" style="58"/>
    <col min="9725" max="9725" width="6.5703125" style="58" customWidth="1"/>
    <col min="9726" max="9726" width="9.140625" style="58"/>
    <col min="9727" max="9727" width="73.28515625" style="58" customWidth="1"/>
    <col min="9728" max="9729" width="15.7109375" style="58" customWidth="1"/>
    <col min="9730" max="9730" width="15.28515625" style="58" customWidth="1"/>
    <col min="9731" max="9731" width="24.7109375" style="58" customWidth="1"/>
    <col min="9732" max="9980" width="9.140625" style="58"/>
    <col min="9981" max="9981" width="6.5703125" style="58" customWidth="1"/>
    <col min="9982" max="9982" width="9.140625" style="58"/>
    <col min="9983" max="9983" width="73.28515625" style="58" customWidth="1"/>
    <col min="9984" max="9985" width="15.7109375" style="58" customWidth="1"/>
    <col min="9986" max="9986" width="15.28515625" style="58" customWidth="1"/>
    <col min="9987" max="9987" width="24.7109375" style="58" customWidth="1"/>
    <col min="9988" max="10236" width="9.140625" style="58"/>
    <col min="10237" max="10237" width="6.5703125" style="58" customWidth="1"/>
    <col min="10238" max="10238" width="9.140625" style="58"/>
    <col min="10239" max="10239" width="73.28515625" style="58" customWidth="1"/>
    <col min="10240" max="10241" width="15.7109375" style="58" customWidth="1"/>
    <col min="10242" max="10242" width="15.28515625" style="58" customWidth="1"/>
    <col min="10243" max="10243" width="24.7109375" style="58" customWidth="1"/>
    <col min="10244" max="10492" width="9.140625" style="58"/>
    <col min="10493" max="10493" width="6.5703125" style="58" customWidth="1"/>
    <col min="10494" max="10494" width="9.140625" style="58"/>
    <col min="10495" max="10495" width="73.28515625" style="58" customWidth="1"/>
    <col min="10496" max="10497" width="15.7109375" style="58" customWidth="1"/>
    <col min="10498" max="10498" width="15.28515625" style="58" customWidth="1"/>
    <col min="10499" max="10499" width="24.7109375" style="58" customWidth="1"/>
    <col min="10500" max="10748" width="9.140625" style="58"/>
    <col min="10749" max="10749" width="6.5703125" style="58" customWidth="1"/>
    <col min="10750" max="10750" width="9.140625" style="58"/>
    <col min="10751" max="10751" width="73.28515625" style="58" customWidth="1"/>
    <col min="10752" max="10753" width="15.7109375" style="58" customWidth="1"/>
    <col min="10754" max="10754" width="15.28515625" style="58" customWidth="1"/>
    <col min="10755" max="10755" width="24.7109375" style="58" customWidth="1"/>
    <col min="10756" max="11004" width="9.140625" style="58"/>
    <col min="11005" max="11005" width="6.5703125" style="58" customWidth="1"/>
    <col min="11006" max="11006" width="9.140625" style="58"/>
    <col min="11007" max="11007" width="73.28515625" style="58" customWidth="1"/>
    <col min="11008" max="11009" width="15.7109375" style="58" customWidth="1"/>
    <col min="11010" max="11010" width="15.28515625" style="58" customWidth="1"/>
    <col min="11011" max="11011" width="24.7109375" style="58" customWidth="1"/>
    <col min="11012" max="11260" width="9.140625" style="58"/>
    <col min="11261" max="11261" width="6.5703125" style="58" customWidth="1"/>
    <col min="11262" max="11262" width="9.140625" style="58"/>
    <col min="11263" max="11263" width="73.28515625" style="58" customWidth="1"/>
    <col min="11264" max="11265" width="15.7109375" style="58" customWidth="1"/>
    <col min="11266" max="11266" width="15.28515625" style="58" customWidth="1"/>
    <col min="11267" max="11267" width="24.7109375" style="58" customWidth="1"/>
    <col min="11268" max="11516" width="9.140625" style="58"/>
    <col min="11517" max="11517" width="6.5703125" style="58" customWidth="1"/>
    <col min="11518" max="11518" width="9.140625" style="58"/>
    <col min="11519" max="11519" width="73.28515625" style="58" customWidth="1"/>
    <col min="11520" max="11521" width="15.7109375" style="58" customWidth="1"/>
    <col min="11522" max="11522" width="15.28515625" style="58" customWidth="1"/>
    <col min="11523" max="11523" width="24.7109375" style="58" customWidth="1"/>
    <col min="11524" max="11772" width="9.140625" style="58"/>
    <col min="11773" max="11773" width="6.5703125" style="58" customWidth="1"/>
    <col min="11774" max="11774" width="9.140625" style="58"/>
    <col min="11775" max="11775" width="73.28515625" style="58" customWidth="1"/>
    <col min="11776" max="11777" width="15.7109375" style="58" customWidth="1"/>
    <col min="11778" max="11778" width="15.28515625" style="58" customWidth="1"/>
    <col min="11779" max="11779" width="24.7109375" style="58" customWidth="1"/>
    <col min="11780" max="12028" width="9.140625" style="58"/>
    <col min="12029" max="12029" width="6.5703125" style="58" customWidth="1"/>
    <col min="12030" max="12030" width="9.140625" style="58"/>
    <col min="12031" max="12031" width="73.28515625" style="58" customWidth="1"/>
    <col min="12032" max="12033" width="15.7109375" style="58" customWidth="1"/>
    <col min="12034" max="12034" width="15.28515625" style="58" customWidth="1"/>
    <col min="12035" max="12035" width="24.7109375" style="58" customWidth="1"/>
    <col min="12036" max="12284" width="9.140625" style="58"/>
    <col min="12285" max="12285" width="6.5703125" style="58" customWidth="1"/>
    <col min="12286" max="12286" width="9.140625" style="58"/>
    <col min="12287" max="12287" width="73.28515625" style="58" customWidth="1"/>
    <col min="12288" max="12289" width="15.7109375" style="58" customWidth="1"/>
    <col min="12290" max="12290" width="15.28515625" style="58" customWidth="1"/>
    <col min="12291" max="12291" width="24.7109375" style="58" customWidth="1"/>
    <col min="12292" max="12540" width="9.140625" style="58"/>
    <col min="12541" max="12541" width="6.5703125" style="58" customWidth="1"/>
    <col min="12542" max="12542" width="9.140625" style="58"/>
    <col min="12543" max="12543" width="73.28515625" style="58" customWidth="1"/>
    <col min="12544" max="12545" width="15.7109375" style="58" customWidth="1"/>
    <col min="12546" max="12546" width="15.28515625" style="58" customWidth="1"/>
    <col min="12547" max="12547" width="24.7109375" style="58" customWidth="1"/>
    <col min="12548" max="12796" width="9.140625" style="58"/>
    <col min="12797" max="12797" width="6.5703125" style="58" customWidth="1"/>
    <col min="12798" max="12798" width="9.140625" style="58"/>
    <col min="12799" max="12799" width="73.28515625" style="58" customWidth="1"/>
    <col min="12800" max="12801" width="15.7109375" style="58" customWidth="1"/>
    <col min="12802" max="12802" width="15.28515625" style="58" customWidth="1"/>
    <col min="12803" max="12803" width="24.7109375" style="58" customWidth="1"/>
    <col min="12804" max="13052" width="9.140625" style="58"/>
    <col min="13053" max="13053" width="6.5703125" style="58" customWidth="1"/>
    <col min="13054" max="13054" width="9.140625" style="58"/>
    <col min="13055" max="13055" width="73.28515625" style="58" customWidth="1"/>
    <col min="13056" max="13057" width="15.7109375" style="58" customWidth="1"/>
    <col min="13058" max="13058" width="15.28515625" style="58" customWidth="1"/>
    <col min="13059" max="13059" width="24.7109375" style="58" customWidth="1"/>
    <col min="13060" max="13308" width="9.140625" style="58"/>
    <col min="13309" max="13309" width="6.5703125" style="58" customWidth="1"/>
    <col min="13310" max="13310" width="9.140625" style="58"/>
    <col min="13311" max="13311" width="73.28515625" style="58" customWidth="1"/>
    <col min="13312" max="13313" width="15.7109375" style="58" customWidth="1"/>
    <col min="13314" max="13314" width="15.28515625" style="58" customWidth="1"/>
    <col min="13315" max="13315" width="24.7109375" style="58" customWidth="1"/>
    <col min="13316" max="13564" width="9.140625" style="58"/>
    <col min="13565" max="13565" width="6.5703125" style="58" customWidth="1"/>
    <col min="13566" max="13566" width="9.140625" style="58"/>
    <col min="13567" max="13567" width="73.28515625" style="58" customWidth="1"/>
    <col min="13568" max="13569" width="15.7109375" style="58" customWidth="1"/>
    <col min="13570" max="13570" width="15.28515625" style="58" customWidth="1"/>
    <col min="13571" max="13571" width="24.7109375" style="58" customWidth="1"/>
    <col min="13572" max="13820" width="9.140625" style="58"/>
    <col min="13821" max="13821" width="6.5703125" style="58" customWidth="1"/>
    <col min="13822" max="13822" width="9.140625" style="58"/>
    <col min="13823" max="13823" width="73.28515625" style="58" customWidth="1"/>
    <col min="13824" max="13825" width="15.7109375" style="58" customWidth="1"/>
    <col min="13826" max="13826" width="15.28515625" style="58" customWidth="1"/>
    <col min="13827" max="13827" width="24.7109375" style="58" customWidth="1"/>
    <col min="13828" max="14076" width="9.140625" style="58"/>
    <col min="14077" max="14077" width="6.5703125" style="58" customWidth="1"/>
    <col min="14078" max="14078" width="9.140625" style="58"/>
    <col min="14079" max="14079" width="73.28515625" style="58" customWidth="1"/>
    <col min="14080" max="14081" width="15.7109375" style="58" customWidth="1"/>
    <col min="14082" max="14082" width="15.28515625" style="58" customWidth="1"/>
    <col min="14083" max="14083" width="24.7109375" style="58" customWidth="1"/>
    <col min="14084" max="14332" width="9.140625" style="58"/>
    <col min="14333" max="14333" width="6.5703125" style="58" customWidth="1"/>
    <col min="14334" max="14334" width="9.140625" style="58"/>
    <col min="14335" max="14335" width="73.28515625" style="58" customWidth="1"/>
    <col min="14336" max="14337" width="15.7109375" style="58" customWidth="1"/>
    <col min="14338" max="14338" width="15.28515625" style="58" customWidth="1"/>
    <col min="14339" max="14339" width="24.7109375" style="58" customWidth="1"/>
    <col min="14340" max="14588" width="9.140625" style="58"/>
    <col min="14589" max="14589" width="6.5703125" style="58" customWidth="1"/>
    <col min="14590" max="14590" width="9.140625" style="58"/>
    <col min="14591" max="14591" width="73.28515625" style="58" customWidth="1"/>
    <col min="14592" max="14593" width="15.7109375" style="58" customWidth="1"/>
    <col min="14594" max="14594" width="15.28515625" style="58" customWidth="1"/>
    <col min="14595" max="14595" width="24.7109375" style="58" customWidth="1"/>
    <col min="14596" max="14844" width="9.140625" style="58"/>
    <col min="14845" max="14845" width="6.5703125" style="58" customWidth="1"/>
    <col min="14846" max="14846" width="9.140625" style="58"/>
    <col min="14847" max="14847" width="73.28515625" style="58" customWidth="1"/>
    <col min="14848" max="14849" width="15.7109375" style="58" customWidth="1"/>
    <col min="14850" max="14850" width="15.28515625" style="58" customWidth="1"/>
    <col min="14851" max="14851" width="24.7109375" style="58" customWidth="1"/>
    <col min="14852" max="15100" width="9.140625" style="58"/>
    <col min="15101" max="15101" width="6.5703125" style="58" customWidth="1"/>
    <col min="15102" max="15102" width="9.140625" style="58"/>
    <col min="15103" max="15103" width="73.28515625" style="58" customWidth="1"/>
    <col min="15104" max="15105" width="15.7109375" style="58" customWidth="1"/>
    <col min="15106" max="15106" width="15.28515625" style="58" customWidth="1"/>
    <col min="15107" max="15107" width="24.7109375" style="58" customWidth="1"/>
    <col min="15108" max="15356" width="9.140625" style="58"/>
    <col min="15357" max="15357" width="6.5703125" style="58" customWidth="1"/>
    <col min="15358" max="15358" width="9.140625" style="58"/>
    <col min="15359" max="15359" width="73.28515625" style="58" customWidth="1"/>
    <col min="15360" max="15361" width="15.7109375" style="58" customWidth="1"/>
    <col min="15362" max="15362" width="15.28515625" style="58" customWidth="1"/>
    <col min="15363" max="15363" width="24.7109375" style="58" customWidth="1"/>
    <col min="15364" max="15612" width="9.140625" style="58"/>
    <col min="15613" max="15613" width="6.5703125" style="58" customWidth="1"/>
    <col min="15614" max="15614" width="9.140625" style="58"/>
    <col min="15615" max="15615" width="73.28515625" style="58" customWidth="1"/>
    <col min="15616" max="15617" width="15.7109375" style="58" customWidth="1"/>
    <col min="15618" max="15618" width="15.28515625" style="58" customWidth="1"/>
    <col min="15619" max="15619" width="24.7109375" style="58" customWidth="1"/>
    <col min="15620" max="15868" width="9.140625" style="58"/>
    <col min="15869" max="15869" width="6.5703125" style="58" customWidth="1"/>
    <col min="15870" max="15870" width="9.140625" style="58"/>
    <col min="15871" max="15871" width="73.28515625" style="58" customWidth="1"/>
    <col min="15872" max="15873" width="15.7109375" style="58" customWidth="1"/>
    <col min="15874" max="15874" width="15.28515625" style="58" customWidth="1"/>
    <col min="15875" max="15875" width="24.7109375" style="58" customWidth="1"/>
    <col min="15876" max="16124" width="9.140625" style="58"/>
    <col min="16125" max="16125" width="6.5703125" style="58" customWidth="1"/>
    <col min="16126" max="16126" width="9.140625" style="58"/>
    <col min="16127" max="16127" width="73.28515625" style="58" customWidth="1"/>
    <col min="16128" max="16129" width="15.7109375" style="58" customWidth="1"/>
    <col min="16130" max="16130" width="15.28515625" style="58" customWidth="1"/>
    <col min="16131" max="16131" width="24.7109375" style="58" customWidth="1"/>
    <col min="16132" max="16384" width="9.140625" style="58"/>
  </cols>
  <sheetData>
    <row r="1" spans="1:4" ht="14.25" customHeight="1" x14ac:dyDescent="0.25">
      <c r="A1" s="273" t="s">
        <v>250</v>
      </c>
      <c r="B1" s="273"/>
      <c r="C1" s="273"/>
      <c r="D1" s="273"/>
    </row>
    <row r="2" spans="1:4" ht="16.5" customHeight="1" x14ac:dyDescent="0.25">
      <c r="A2" s="273"/>
      <c r="B2" s="273"/>
      <c r="C2" s="273"/>
      <c r="D2" s="273"/>
    </row>
    <row r="5" spans="1:4" x14ac:dyDescent="0.25">
      <c r="A5" s="274" t="str">
        <f>'Инф-я'!C8</f>
        <v xml:space="preserve"> АО "АЭСК"</v>
      </c>
      <c r="B5" s="274"/>
      <c r="C5" s="274"/>
      <c r="D5" s="274"/>
    </row>
    <row r="6" spans="1:4" x14ac:dyDescent="0.25">
      <c r="A6" s="59"/>
      <c r="B6" s="60"/>
      <c r="C6" s="60"/>
      <c r="D6" s="61" t="s">
        <v>183</v>
      </c>
    </row>
    <row r="7" spans="1:4" ht="45" customHeight="1" thickBot="1" x14ac:dyDescent="0.3">
      <c r="A7" s="256" t="s">
        <v>249</v>
      </c>
      <c r="B7" s="256"/>
      <c r="C7" s="256"/>
      <c r="D7" s="256"/>
    </row>
    <row r="8" spans="1:4" ht="41.25" customHeight="1" thickBot="1" x14ac:dyDescent="0.3">
      <c r="A8" s="94" t="s">
        <v>54</v>
      </c>
      <c r="B8" s="265" t="s">
        <v>184</v>
      </c>
      <c r="C8" s="266"/>
      <c r="D8" s="80" t="s">
        <v>185</v>
      </c>
    </row>
    <row r="9" spans="1:4" ht="15.75" thickBot="1" x14ac:dyDescent="0.3">
      <c r="A9" s="95">
        <v>1</v>
      </c>
      <c r="B9" s="267">
        <v>2</v>
      </c>
      <c r="C9" s="268"/>
      <c r="D9" s="88">
        <v>3</v>
      </c>
    </row>
    <row r="10" spans="1:4" ht="73.5" customHeight="1" x14ac:dyDescent="0.25">
      <c r="A10" s="90">
        <v>1</v>
      </c>
      <c r="B10" s="257" t="s">
        <v>186</v>
      </c>
      <c r="C10" s="258"/>
      <c r="D10" s="89" t="s">
        <v>513</v>
      </c>
    </row>
    <row r="11" spans="1:4" ht="87.75" customHeight="1" thickBot="1" x14ac:dyDescent="0.3">
      <c r="A11" s="91">
        <v>2</v>
      </c>
      <c r="B11" s="261" t="s">
        <v>187</v>
      </c>
      <c r="C11" s="262"/>
      <c r="D11" s="92" t="s">
        <v>43</v>
      </c>
    </row>
    <row r="12" spans="1:4" ht="15" customHeight="1" thickBot="1" x14ac:dyDescent="0.3">
      <c r="A12" s="263" t="s">
        <v>188</v>
      </c>
      <c r="B12" s="254"/>
      <c r="C12" s="264"/>
      <c r="D12" s="93">
        <f>MAX(1,D10-D11)</f>
        <v>236</v>
      </c>
    </row>
    <row r="13" spans="1:4" ht="15" customHeight="1" thickBot="1" x14ac:dyDescent="0.3">
      <c r="A13" s="253" t="s">
        <v>189</v>
      </c>
      <c r="B13" s="254"/>
      <c r="C13" s="254"/>
      <c r="D13" s="62">
        <f>IF(D10="",1,IF(D10="0",1,D10/D12))</f>
        <v>1</v>
      </c>
    </row>
    <row r="14" spans="1:4" x14ac:dyDescent="0.25">
      <c r="A14" s="63"/>
      <c r="B14" s="64"/>
      <c r="C14" s="64"/>
      <c r="D14" s="65"/>
    </row>
    <row r="15" spans="1:4" x14ac:dyDescent="0.25">
      <c r="A15" s="59"/>
      <c r="B15" s="60"/>
      <c r="C15" s="60"/>
      <c r="D15" s="61" t="s">
        <v>190</v>
      </c>
    </row>
    <row r="16" spans="1:4" ht="44.25" customHeight="1" thickBot="1" x14ac:dyDescent="0.3">
      <c r="A16" s="256" t="s">
        <v>251</v>
      </c>
      <c r="B16" s="256"/>
      <c r="C16" s="256"/>
      <c r="D16" s="256"/>
    </row>
    <row r="17" spans="1:4" ht="29.25" thickBot="1" x14ac:dyDescent="0.3">
      <c r="A17" s="103" t="s">
        <v>54</v>
      </c>
      <c r="B17" s="265" t="s">
        <v>184</v>
      </c>
      <c r="C17" s="266"/>
      <c r="D17" s="104" t="s">
        <v>248</v>
      </c>
    </row>
    <row r="18" spans="1:4" ht="15.75" thickBot="1" x14ac:dyDescent="0.3">
      <c r="A18" s="96">
        <v>1</v>
      </c>
      <c r="B18" s="267">
        <v>2</v>
      </c>
      <c r="C18" s="268"/>
      <c r="D18" s="96">
        <v>3</v>
      </c>
    </row>
    <row r="19" spans="1:4" ht="62.1" customHeight="1" x14ac:dyDescent="0.25">
      <c r="A19" s="101">
        <v>1</v>
      </c>
      <c r="B19" s="269" t="s">
        <v>191</v>
      </c>
      <c r="C19" s="270"/>
      <c r="D19" s="97" t="s">
        <v>514</v>
      </c>
    </row>
    <row r="20" spans="1:4" ht="84" customHeight="1" thickBot="1" x14ac:dyDescent="0.3">
      <c r="A20" s="102">
        <v>2</v>
      </c>
      <c r="B20" s="271" t="s">
        <v>192</v>
      </c>
      <c r="C20" s="272"/>
      <c r="D20" s="100" t="s">
        <v>515</v>
      </c>
    </row>
    <row r="21" spans="1:4" ht="14.25" customHeight="1" thickBot="1" x14ac:dyDescent="0.3">
      <c r="A21" s="253" t="s">
        <v>193</v>
      </c>
      <c r="B21" s="254"/>
      <c r="C21" s="255"/>
      <c r="D21" s="99">
        <f>MAX(1,D19-D20)</f>
        <v>203</v>
      </c>
    </row>
    <row r="22" spans="1:4" ht="15" customHeight="1" thickBot="1" x14ac:dyDescent="0.3">
      <c r="A22" s="253" t="s">
        <v>194</v>
      </c>
      <c r="B22" s="254"/>
      <c r="C22" s="255"/>
      <c r="D22" s="98">
        <f>IF(D19="",1,IF(D19="0",1,D19/D21))</f>
        <v>1.8620689655172413</v>
      </c>
    </row>
    <row r="23" spans="1:4" x14ac:dyDescent="0.25">
      <c r="A23" s="63"/>
      <c r="B23" s="64"/>
      <c r="C23" s="64"/>
      <c r="D23" s="65"/>
    </row>
    <row r="24" spans="1:4" x14ac:dyDescent="0.25">
      <c r="A24" s="63"/>
      <c r="B24" s="64"/>
      <c r="C24" s="64"/>
      <c r="D24" s="65"/>
    </row>
    <row r="25" spans="1:4" ht="33" customHeight="1" thickBot="1" x14ac:dyDescent="0.3">
      <c r="A25" s="256" t="s">
        <v>252</v>
      </c>
      <c r="B25" s="256"/>
      <c r="C25" s="256"/>
      <c r="D25" s="256"/>
    </row>
    <row r="26" spans="1:4" ht="15.75" thickBot="1" x14ac:dyDescent="0.3">
      <c r="A26" s="259" t="s">
        <v>151</v>
      </c>
      <c r="B26" s="260"/>
      <c r="C26" s="260"/>
      <c r="D26" s="66">
        <f>0.5*D13+0.5*D22</f>
        <v>1.4310344827586206</v>
      </c>
    </row>
    <row r="28" spans="1:4" ht="4.5" customHeight="1" x14ac:dyDescent="0.25"/>
    <row r="29" spans="1:4" ht="38.25" customHeight="1" x14ac:dyDescent="0.3">
      <c r="A29" s="216"/>
      <c r="B29" s="216"/>
      <c r="C29" s="216"/>
      <c r="D29" s="150"/>
    </row>
  </sheetData>
  <mergeCells count="19">
    <mergeCell ref="A1:D2"/>
    <mergeCell ref="A5:D5"/>
    <mergeCell ref="A7:D7"/>
    <mergeCell ref="B8:C8"/>
    <mergeCell ref="B9:C9"/>
    <mergeCell ref="A21:C21"/>
    <mergeCell ref="A22:C22"/>
    <mergeCell ref="A25:D25"/>
    <mergeCell ref="A29:C29"/>
    <mergeCell ref="B10:C10"/>
    <mergeCell ref="A26:C26"/>
    <mergeCell ref="B11:C11"/>
    <mergeCell ref="A12:C12"/>
    <mergeCell ref="A13:C13"/>
    <mergeCell ref="A16:D16"/>
    <mergeCell ref="B17:C17"/>
    <mergeCell ref="B18:C18"/>
    <mergeCell ref="B19:C19"/>
    <mergeCell ref="B20:C20"/>
  </mergeCells>
  <conditionalFormatting sqref="D26 D12:D14 D21:D24">
    <cfRule type="cellIs" dxfId="19" priority="16" stopIfTrue="1" operator="equal">
      <formula>""""""</formula>
    </cfRule>
    <cfRule type="cellIs" dxfId="18" priority="17" stopIfTrue="1" operator="between">
      <formula>""""""</formula>
      <formula>""""""</formula>
    </cfRule>
    <cfRule type="cellIs" dxfId="17" priority="18" stopIfTrue="1" operator="equal">
      <formula>""""""</formula>
    </cfRule>
  </conditionalFormatting>
  <conditionalFormatting sqref="D10">
    <cfRule type="cellIs" dxfId="16" priority="13" stopIfTrue="1" operator="equal">
      <formula>""""""</formula>
    </cfRule>
    <cfRule type="cellIs" dxfId="15" priority="14" stopIfTrue="1" operator="between">
      <formula>""""""</formula>
      <formula>""""""</formula>
    </cfRule>
    <cfRule type="cellIs" dxfId="14" priority="15" stopIfTrue="1" operator="equal">
      <formula>""""""</formula>
    </cfRule>
  </conditionalFormatting>
  <conditionalFormatting sqref="D11">
    <cfRule type="cellIs" dxfId="13" priority="10" stopIfTrue="1" operator="equal">
      <formula>""""""</formula>
    </cfRule>
    <cfRule type="cellIs" dxfId="12" priority="11" stopIfTrue="1" operator="between">
      <formula>""""""</formula>
      <formula>""""""</formula>
    </cfRule>
    <cfRule type="cellIs" dxfId="11" priority="12" stopIfTrue="1" operator="equal">
      <formula>""""""</formula>
    </cfRule>
  </conditionalFormatting>
  <conditionalFormatting sqref="D19">
    <cfRule type="cellIs" dxfId="10" priority="7" stopIfTrue="1" operator="equal">
      <formula>""""""</formula>
    </cfRule>
    <cfRule type="cellIs" dxfId="9" priority="8" stopIfTrue="1" operator="between">
      <formula>""""""</formula>
      <formula>""""""</formula>
    </cfRule>
    <cfRule type="cellIs" dxfId="8" priority="9" stopIfTrue="1" operator="equal">
      <formula>""""""</formula>
    </cfRule>
  </conditionalFormatting>
  <conditionalFormatting sqref="D20">
    <cfRule type="cellIs" dxfId="7" priority="4" stopIfTrue="1" operator="equal">
      <formula>""""""</formula>
    </cfRule>
    <cfRule type="cellIs" dxfId="6" priority="5" stopIfTrue="1" operator="between">
      <formula>""""""</formula>
      <formula>""""""</formula>
    </cfRule>
    <cfRule type="cellIs" dxfId="5" priority="6" stopIfTrue="1" operator="equal">
      <formula>""""""</formula>
    </cfRule>
  </conditionalFormatting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1">
    <tabColor rgb="FF66FF33"/>
  </sheetPr>
  <dimension ref="A1:J66"/>
  <sheetViews>
    <sheetView zoomScale="93" zoomScaleNormal="93" zoomScaleSheetLayoutView="85" workbookViewId="0">
      <selection activeCell="D26" sqref="D26:F26"/>
    </sheetView>
  </sheetViews>
  <sheetFormatPr defaultColWidth="8.85546875" defaultRowHeight="12.75" outlineLevelRow="1" outlineLevelCol="1" x14ac:dyDescent="0.2"/>
  <cols>
    <col min="1" max="1" width="6.28515625" customWidth="1"/>
    <col min="2" max="2" width="41" customWidth="1"/>
    <col min="3" max="3" width="13.28515625" customWidth="1"/>
    <col min="4" max="4" width="15" customWidth="1"/>
    <col min="5" max="5" width="15.140625" customWidth="1"/>
    <col min="6" max="6" width="14.140625" customWidth="1"/>
    <col min="7" max="7" width="12.140625" customWidth="1" outlineLevel="1"/>
    <col min="8" max="8" width="13.28515625" bestFit="1" customWidth="1" outlineLevel="1"/>
    <col min="10" max="10" width="22.7109375" bestFit="1" customWidth="1"/>
  </cols>
  <sheetData>
    <row r="1" spans="1:7" ht="9" customHeight="1" x14ac:dyDescent="0.2"/>
    <row r="2" spans="1:7" ht="45.4" customHeight="1" x14ac:dyDescent="0.2">
      <c r="A2" s="300" t="s">
        <v>253</v>
      </c>
      <c r="B2" s="300"/>
      <c r="C2" s="300"/>
      <c r="D2" s="300"/>
      <c r="E2" s="300"/>
      <c r="F2" s="19"/>
      <c r="G2" s="19"/>
    </row>
    <row r="3" spans="1:7" ht="3.75" customHeight="1" x14ac:dyDescent="0.2">
      <c r="A3" s="20"/>
      <c r="B3" s="20"/>
      <c r="C3" s="20"/>
      <c r="D3" s="20"/>
      <c r="E3" s="20"/>
      <c r="F3" s="19"/>
      <c r="G3" s="19"/>
    </row>
    <row r="4" spans="1:7" ht="16.5" customHeight="1" x14ac:dyDescent="0.2">
      <c r="A4" s="300" t="str">
        <f>'Инф-я'!C8</f>
        <v xml:space="preserve"> АО "АЭСК"</v>
      </c>
      <c r="B4" s="300"/>
      <c r="C4" s="300"/>
      <c r="D4" s="300"/>
      <c r="E4" s="300"/>
      <c r="F4" s="20"/>
      <c r="G4" s="20"/>
    </row>
    <row r="5" spans="1:7" ht="14.25" customHeight="1" thickBot="1" x14ac:dyDescent="0.25">
      <c r="A5" s="20"/>
      <c r="B5" s="20"/>
      <c r="C5" s="20"/>
      <c r="D5" s="20"/>
      <c r="E5" s="20"/>
      <c r="F5" s="20"/>
      <c r="G5" s="20"/>
    </row>
    <row r="6" spans="1:7" ht="54" customHeight="1" thickBot="1" x14ac:dyDescent="0.25">
      <c r="A6" s="21" t="s">
        <v>54</v>
      </c>
      <c r="B6" s="21" t="s">
        <v>131</v>
      </c>
      <c r="C6" s="21" t="s">
        <v>132</v>
      </c>
      <c r="D6" s="113" t="s">
        <v>133</v>
      </c>
      <c r="E6" s="87" t="s">
        <v>134</v>
      </c>
      <c r="F6" s="22"/>
    </row>
    <row r="7" spans="1:7" ht="13.5" thickBot="1" x14ac:dyDescent="0.25">
      <c r="A7" s="23">
        <v>1</v>
      </c>
      <c r="B7" s="23">
        <v>2</v>
      </c>
      <c r="C7" s="23">
        <v>3</v>
      </c>
      <c r="D7" s="114">
        <v>4</v>
      </c>
      <c r="E7" s="39">
        <v>5</v>
      </c>
      <c r="F7" s="24"/>
    </row>
    <row r="8" spans="1:7" ht="61.9" customHeight="1" x14ac:dyDescent="0.2">
      <c r="A8" s="25" t="s">
        <v>57</v>
      </c>
      <c r="B8" s="26" t="s">
        <v>135</v>
      </c>
      <c r="C8" s="6"/>
      <c r="D8" s="115">
        <f>(IF(AND(D23=0,E23=0),0,IF(AND(D23=0,E23&gt;0),-1,IF(AND(75&lt;F23,F23&lt;=125),0,IF(F23&gt;125,-1,IF(F23&lt;=75,1))))))</f>
        <v>1</v>
      </c>
      <c r="E8" s="120"/>
    </row>
    <row r="9" spans="1:7" ht="47.25" x14ac:dyDescent="0.2">
      <c r="A9" s="25" t="s">
        <v>61</v>
      </c>
      <c r="B9" s="26" t="s">
        <v>135</v>
      </c>
      <c r="C9" s="6"/>
      <c r="D9" s="115">
        <f>(IF(AND(D24=0,E24=0),0,IF(AND(D24=0,E24&gt;0),-1,IF(AND(75&lt;F24,F24&lt;=125),0,IF(F24&gt;125,-1,IF(F24&lt;=75,1))))))</f>
        <v>1</v>
      </c>
      <c r="E9" s="120"/>
      <c r="F9" s="27"/>
    </row>
    <row r="10" spans="1:7" ht="61.9" customHeight="1" x14ac:dyDescent="0.2">
      <c r="A10" s="25" t="s">
        <v>63</v>
      </c>
      <c r="B10" s="28" t="s">
        <v>136</v>
      </c>
      <c r="C10" s="6"/>
      <c r="D10" s="116">
        <f>(IF(AND(75&lt;F25,F25&lt;=125),0,IF(F25&gt;125,-1,IF(F25&lt;=75,1))))</f>
        <v>1</v>
      </c>
      <c r="E10" s="120"/>
      <c r="F10" s="29"/>
    </row>
    <row r="11" spans="1:7" ht="61.5" customHeight="1" x14ac:dyDescent="0.2">
      <c r="A11" s="30" t="s">
        <v>67</v>
      </c>
      <c r="B11" s="28" t="s">
        <v>137</v>
      </c>
      <c r="C11" s="6"/>
      <c r="D11" s="184">
        <v>0</v>
      </c>
      <c r="E11" s="121"/>
      <c r="F11" s="29"/>
    </row>
    <row r="12" spans="1:7" ht="47.25" x14ac:dyDescent="0.25">
      <c r="A12" s="31" t="s">
        <v>69</v>
      </c>
      <c r="B12" s="28" t="s">
        <v>138</v>
      </c>
      <c r="C12" s="32" t="s">
        <v>139</v>
      </c>
      <c r="D12" s="116">
        <f>D8*0.3+D9*0.3+D10*0.3+D11*0.1</f>
        <v>0.89999999999999991</v>
      </c>
      <c r="E12" s="122"/>
    </row>
    <row r="13" spans="1:7" ht="31.5" x14ac:dyDescent="0.25">
      <c r="A13" s="31" t="s">
        <v>71</v>
      </c>
      <c r="B13" s="33" t="s">
        <v>140</v>
      </c>
      <c r="C13" s="32"/>
      <c r="D13" s="117">
        <v>0.02</v>
      </c>
      <c r="E13" s="123"/>
    </row>
    <row r="14" spans="1:7" ht="47.25" x14ac:dyDescent="0.25">
      <c r="A14" s="34" t="s">
        <v>75</v>
      </c>
      <c r="B14" s="33" t="s">
        <v>141</v>
      </c>
      <c r="C14" s="32"/>
      <c r="D14" s="116">
        <f>D12*D13</f>
        <v>1.7999999999999999E-2</v>
      </c>
      <c r="E14" s="122"/>
    </row>
    <row r="15" spans="1:7" ht="36" customHeight="1" thickBot="1" x14ac:dyDescent="0.3">
      <c r="A15" s="34" t="s">
        <v>75</v>
      </c>
      <c r="B15" s="35" t="s">
        <v>512</v>
      </c>
      <c r="C15" s="36"/>
      <c r="D15" s="118">
        <v>213573.9</v>
      </c>
      <c r="E15" s="124"/>
    </row>
    <row r="16" spans="1:7" ht="33.75" customHeight="1" thickBot="1" x14ac:dyDescent="0.25">
      <c r="A16" s="37" t="s">
        <v>76</v>
      </c>
      <c r="B16" s="301" t="s">
        <v>142</v>
      </c>
      <c r="C16" s="302"/>
      <c r="D16" s="119">
        <f>D14*D15</f>
        <v>3844.3301999999994</v>
      </c>
      <c r="E16" s="125"/>
    </row>
    <row r="18" spans="1:10" ht="18.75" x14ac:dyDescent="0.2">
      <c r="A18" s="300" t="s">
        <v>143</v>
      </c>
      <c r="B18" s="300"/>
      <c r="C18" s="300"/>
      <c r="D18" s="300"/>
      <c r="E18" s="300"/>
      <c r="F18" s="300"/>
      <c r="G18" s="300"/>
      <c r="H18" s="20"/>
    </row>
    <row r="19" spans="1:10" ht="13.5" thickBot="1" x14ac:dyDescent="0.25"/>
    <row r="20" spans="1:10" ht="16.149999999999999" customHeight="1" thickBot="1" x14ac:dyDescent="0.25">
      <c r="A20" s="303" t="s">
        <v>54</v>
      </c>
      <c r="B20" s="305" t="s">
        <v>131</v>
      </c>
      <c r="C20" s="305" t="s">
        <v>132</v>
      </c>
      <c r="D20" s="305" t="s">
        <v>254</v>
      </c>
      <c r="E20" s="307" t="s">
        <v>133</v>
      </c>
      <c r="F20" s="308"/>
      <c r="G20" s="309" t="s">
        <v>134</v>
      </c>
      <c r="H20" s="310"/>
    </row>
    <row r="21" spans="1:10" ht="42" customHeight="1" thickBot="1" x14ac:dyDescent="0.25">
      <c r="A21" s="304"/>
      <c r="B21" s="306"/>
      <c r="C21" s="306"/>
      <c r="D21" s="306"/>
      <c r="E21" s="135" t="s">
        <v>144</v>
      </c>
      <c r="F21" s="136" t="s">
        <v>145</v>
      </c>
      <c r="G21" s="86" t="s">
        <v>144</v>
      </c>
      <c r="H21" s="38" t="s">
        <v>145</v>
      </c>
    </row>
    <row r="22" spans="1:10" ht="13.9" customHeight="1" thickBot="1" x14ac:dyDescent="0.25">
      <c r="A22" s="137">
        <v>1</v>
      </c>
      <c r="B22" s="110">
        <v>2</v>
      </c>
      <c r="C22" s="110">
        <v>3</v>
      </c>
      <c r="D22" s="110">
        <v>4</v>
      </c>
      <c r="E22" s="133">
        <v>5</v>
      </c>
      <c r="F22" s="134">
        <v>6</v>
      </c>
      <c r="G22" s="40">
        <v>7</v>
      </c>
      <c r="H22" s="41">
        <v>8</v>
      </c>
    </row>
    <row r="23" spans="1:10" ht="63.75" thickBot="1" x14ac:dyDescent="0.25">
      <c r="A23" s="25" t="s">
        <v>57</v>
      </c>
      <c r="B23" s="111" t="s">
        <v>146</v>
      </c>
      <c r="C23" s="126" t="s">
        <v>147</v>
      </c>
      <c r="D23" s="131">
        <v>0.36320000000000002</v>
      </c>
      <c r="E23" s="128">
        <f>'Форма 8.3'!C17</f>
        <v>2.556497849976111E-2</v>
      </c>
      <c r="F23" s="112">
        <f>IF(D23=0,0,E23/D23*100-100)</f>
        <v>-92.961184333766212</v>
      </c>
      <c r="G23" s="186"/>
      <c r="H23" s="42"/>
      <c r="J23" s="43"/>
    </row>
    <row r="24" spans="1:10" ht="48" thickBot="1" x14ac:dyDescent="0.25">
      <c r="A24" s="85" t="s">
        <v>61</v>
      </c>
      <c r="B24" s="84" t="s">
        <v>148</v>
      </c>
      <c r="C24" s="126" t="s">
        <v>149</v>
      </c>
      <c r="D24" s="131">
        <v>0.1915</v>
      </c>
      <c r="E24" s="129">
        <f>'Форма 8.3'!C18</f>
        <v>1.5050167224080268E-2</v>
      </c>
      <c r="F24" s="112">
        <f t="shared" ref="F24:F25" si="0">IF(D24=0,0,E24/D24*100-100)</f>
        <v>-92.140904843822312</v>
      </c>
      <c r="G24" s="187"/>
      <c r="H24" s="42"/>
      <c r="J24" s="43"/>
    </row>
    <row r="25" spans="1:10" ht="48" thickBot="1" x14ac:dyDescent="0.25">
      <c r="A25" s="106" t="s">
        <v>63</v>
      </c>
      <c r="B25" s="107" t="s">
        <v>150</v>
      </c>
      <c r="C25" s="127" t="s">
        <v>151</v>
      </c>
      <c r="D25" s="132">
        <v>1</v>
      </c>
      <c r="E25" s="130">
        <f>'Форма 3.1-3.2'!D26</f>
        <v>1.4310344827586206</v>
      </c>
      <c r="F25" s="112">
        <f t="shared" si="0"/>
        <v>43.103448275862064</v>
      </c>
      <c r="G25" s="188"/>
      <c r="H25" s="44"/>
    </row>
    <row r="26" spans="1:10" ht="84" customHeight="1" thickBot="1" x14ac:dyDescent="0.25">
      <c r="A26" s="108" t="s">
        <v>67</v>
      </c>
      <c r="B26" s="109" t="s">
        <v>152</v>
      </c>
      <c r="C26" s="200" t="s">
        <v>245</v>
      </c>
      <c r="D26" s="289" t="s">
        <v>511</v>
      </c>
      <c r="E26" s="290"/>
      <c r="F26" s="291"/>
      <c r="G26" s="292"/>
      <c r="H26" s="293"/>
    </row>
    <row r="27" spans="1:10" ht="67.5" customHeight="1" x14ac:dyDescent="0.3">
      <c r="A27" s="216"/>
      <c r="B27" s="216"/>
      <c r="C27" s="216"/>
      <c r="D27" s="13"/>
      <c r="E27" s="244"/>
      <c r="F27" s="244"/>
    </row>
    <row r="29" spans="1:10" ht="38.25" customHeight="1" x14ac:dyDescent="0.2"/>
    <row r="30" spans="1:10" ht="198" hidden="1" customHeight="1" outlineLevel="1" x14ac:dyDescent="0.2">
      <c r="A30" s="294" t="s">
        <v>153</v>
      </c>
      <c r="B30" s="294"/>
      <c r="C30" s="294"/>
      <c r="D30" s="294"/>
      <c r="E30" s="294"/>
      <c r="F30" s="294"/>
      <c r="G30" s="294"/>
      <c r="H30" s="294"/>
    </row>
    <row r="31" spans="1:10" collapsed="1" x14ac:dyDescent="0.2">
      <c r="A31" s="45"/>
    </row>
    <row r="32" spans="1:10" ht="24.6" hidden="1" customHeight="1" outlineLevel="1" x14ac:dyDescent="0.2">
      <c r="A32" s="275" t="s">
        <v>154</v>
      </c>
      <c r="B32" s="295" t="s">
        <v>155</v>
      </c>
      <c r="C32" s="46" t="s">
        <v>156</v>
      </c>
      <c r="D32" s="46" t="s">
        <v>157</v>
      </c>
      <c r="E32" s="281" t="s">
        <v>158</v>
      </c>
      <c r="F32" s="282"/>
      <c r="G32" s="298"/>
    </row>
    <row r="33" spans="1:7" ht="24.6" hidden="1" customHeight="1" outlineLevel="1" x14ac:dyDescent="0.2">
      <c r="A33" s="276"/>
      <c r="B33" s="296"/>
      <c r="C33" s="47" t="s">
        <v>159</v>
      </c>
      <c r="D33" s="47" t="s">
        <v>160</v>
      </c>
      <c r="E33" s="283" t="s">
        <v>161</v>
      </c>
      <c r="F33" s="284"/>
      <c r="G33" s="298"/>
    </row>
    <row r="34" spans="1:7" ht="24.6" hidden="1" customHeight="1" outlineLevel="1" x14ac:dyDescent="0.2">
      <c r="A34" s="276"/>
      <c r="B34" s="296"/>
      <c r="C34" s="47" t="s">
        <v>162</v>
      </c>
      <c r="D34" s="47" t="s">
        <v>163</v>
      </c>
      <c r="E34" s="285"/>
      <c r="F34" s="286"/>
      <c r="G34" s="298"/>
    </row>
    <row r="35" spans="1:7" ht="24.6" hidden="1" customHeight="1" outlineLevel="1" x14ac:dyDescent="0.2">
      <c r="A35" s="276"/>
      <c r="B35" s="296"/>
      <c r="C35" s="47" t="s">
        <v>164</v>
      </c>
      <c r="D35" s="47" t="s">
        <v>165</v>
      </c>
      <c r="E35" s="285"/>
      <c r="F35" s="286"/>
      <c r="G35" s="298"/>
    </row>
    <row r="36" spans="1:7" ht="24.6" hidden="1" customHeight="1" outlineLevel="1" thickBot="1" x14ac:dyDescent="0.25">
      <c r="A36" s="276"/>
      <c r="B36" s="296"/>
      <c r="C36" s="48"/>
      <c r="D36" s="47" t="s">
        <v>162</v>
      </c>
      <c r="E36" s="287"/>
      <c r="F36" s="288"/>
      <c r="G36" s="298"/>
    </row>
    <row r="37" spans="1:7" ht="24.6" hidden="1" customHeight="1" outlineLevel="1" x14ac:dyDescent="0.2">
      <c r="A37" s="276"/>
      <c r="B37" s="296"/>
      <c r="C37" s="48"/>
      <c r="D37" s="47" t="s">
        <v>164</v>
      </c>
      <c r="E37" s="46" t="s">
        <v>166</v>
      </c>
      <c r="F37" s="46" t="s">
        <v>166</v>
      </c>
      <c r="G37" s="299"/>
    </row>
    <row r="38" spans="1:7" ht="13.5" hidden="1" outlineLevel="1" thickBot="1" x14ac:dyDescent="0.25">
      <c r="A38" s="277"/>
      <c r="B38" s="297"/>
      <c r="C38" s="48"/>
      <c r="D38" s="48"/>
      <c r="E38" s="49" t="s">
        <v>167</v>
      </c>
      <c r="F38" s="49" t="s">
        <v>167</v>
      </c>
      <c r="G38" s="299"/>
    </row>
    <row r="39" spans="1:7" ht="16.5" hidden="1" outlineLevel="1" thickBot="1" x14ac:dyDescent="0.25">
      <c r="A39" s="50">
        <v>1</v>
      </c>
      <c r="B39" s="51">
        <v>2</v>
      </c>
      <c r="C39" s="51">
        <v>3</v>
      </c>
      <c r="D39" s="51">
        <v>4</v>
      </c>
      <c r="E39" s="51">
        <v>5</v>
      </c>
      <c r="F39" s="51">
        <v>6</v>
      </c>
      <c r="G39" s="52"/>
    </row>
    <row r="40" spans="1:7" ht="48" hidden="1" outlineLevel="1" thickBot="1" x14ac:dyDescent="0.25">
      <c r="A40" s="53">
        <v>1</v>
      </c>
      <c r="B40" s="54" t="s">
        <v>168</v>
      </c>
      <c r="C40" s="55">
        <v>9.6239000000000008</v>
      </c>
      <c r="D40" s="55">
        <v>9.2490000000000003E-2</v>
      </c>
      <c r="E40" s="55">
        <v>0.3</v>
      </c>
      <c r="F40" s="55">
        <v>0.3</v>
      </c>
      <c r="G40" s="52"/>
    </row>
    <row r="41" spans="1:7" ht="63.75" hidden="1" outlineLevel="1" thickBot="1" x14ac:dyDescent="0.25">
      <c r="A41" s="53">
        <v>2</v>
      </c>
      <c r="B41" s="54" t="s">
        <v>169</v>
      </c>
      <c r="C41" s="55">
        <v>4.7397600000000004</v>
      </c>
      <c r="D41" s="55">
        <v>8.9580000000000007E-2</v>
      </c>
      <c r="E41" s="55">
        <v>0.3</v>
      </c>
      <c r="F41" s="55">
        <v>0.3</v>
      </c>
      <c r="G41" s="52"/>
    </row>
    <row r="42" spans="1:7" ht="63.75" hidden="1" outlineLevel="1" thickBot="1" x14ac:dyDescent="0.25">
      <c r="A42" s="53">
        <v>3</v>
      </c>
      <c r="B42" s="54" t="s">
        <v>170</v>
      </c>
      <c r="C42" s="55">
        <v>2.9252099999999999</v>
      </c>
      <c r="D42" s="55">
        <v>9.1189999999999993E-2</v>
      </c>
      <c r="E42" s="55">
        <v>0.3</v>
      </c>
      <c r="F42" s="55">
        <v>0.3</v>
      </c>
      <c r="G42" s="52"/>
    </row>
    <row r="43" spans="1:7" ht="32.25" hidden="1" outlineLevel="1" thickBot="1" x14ac:dyDescent="0.25">
      <c r="A43" s="53">
        <v>4</v>
      </c>
      <c r="B43" s="54" t="s">
        <v>171</v>
      </c>
      <c r="C43" s="55">
        <v>3.3357999999999999</v>
      </c>
      <c r="D43" s="55">
        <v>0.13389999999999999</v>
      </c>
      <c r="E43" s="55">
        <v>0.3</v>
      </c>
      <c r="F43" s="55">
        <v>0.3</v>
      </c>
      <c r="G43" s="52"/>
    </row>
    <row r="44" spans="1:7" ht="32.25" hidden="1" outlineLevel="1" thickBot="1" x14ac:dyDescent="0.25">
      <c r="A44" s="53">
        <v>5</v>
      </c>
      <c r="B44" s="54" t="s">
        <v>172</v>
      </c>
      <c r="C44" s="55">
        <v>2.3309799999999998</v>
      </c>
      <c r="D44" s="55">
        <v>0.21967999999999999</v>
      </c>
      <c r="E44" s="55">
        <v>0.3</v>
      </c>
      <c r="F44" s="55">
        <v>0.3</v>
      </c>
      <c r="G44" s="52"/>
    </row>
    <row r="45" spans="1:7" ht="63.75" hidden="1" outlineLevel="1" thickBot="1" x14ac:dyDescent="0.25">
      <c r="A45" s="53">
        <v>6</v>
      </c>
      <c r="B45" s="54" t="s">
        <v>173</v>
      </c>
      <c r="C45" s="55">
        <v>4.5054600000000002</v>
      </c>
      <c r="D45" s="55">
        <v>0.28361999999999998</v>
      </c>
      <c r="E45" s="55">
        <v>0.3</v>
      </c>
      <c r="F45" s="55">
        <v>0.3</v>
      </c>
      <c r="G45" s="52"/>
    </row>
    <row r="46" spans="1:7" ht="63.75" hidden="1" outlineLevel="1" thickBot="1" x14ac:dyDescent="0.25">
      <c r="A46" s="53">
        <v>7</v>
      </c>
      <c r="B46" s="54" t="s">
        <v>174</v>
      </c>
      <c r="C46" s="55">
        <v>6.1130899999999997</v>
      </c>
      <c r="D46" s="55">
        <v>0.1817</v>
      </c>
      <c r="E46" s="55">
        <v>0.3</v>
      </c>
      <c r="F46" s="55">
        <v>0.3</v>
      </c>
      <c r="G46" s="52"/>
    </row>
    <row r="47" spans="1:7" ht="48" hidden="1" outlineLevel="1" thickBot="1" x14ac:dyDescent="0.25">
      <c r="A47" s="53">
        <v>8</v>
      </c>
      <c r="B47" s="54" t="s">
        <v>175</v>
      </c>
      <c r="C47" s="55">
        <v>5.8507600000000002</v>
      </c>
      <c r="D47" s="55">
        <v>0.18958</v>
      </c>
      <c r="E47" s="55">
        <v>0.3</v>
      </c>
      <c r="F47" s="55">
        <v>0.3</v>
      </c>
      <c r="G47" s="52"/>
    </row>
    <row r="48" spans="1:7" ht="16.5" hidden="1" outlineLevel="1" thickBot="1" x14ac:dyDescent="0.25">
      <c r="A48" s="53">
        <v>9</v>
      </c>
      <c r="B48" s="54" t="s">
        <v>176</v>
      </c>
      <c r="C48" s="55">
        <v>1.3036799999999999</v>
      </c>
      <c r="D48" s="55">
        <v>0.19006999999999999</v>
      </c>
      <c r="E48" s="55">
        <v>0.3</v>
      </c>
      <c r="F48" s="55">
        <v>0.3</v>
      </c>
      <c r="G48" s="52"/>
    </row>
    <row r="49" spans="1:6" hidden="1" outlineLevel="1" x14ac:dyDescent="0.2"/>
    <row r="50" spans="1:6" ht="31.15" hidden="1" customHeight="1" outlineLevel="1" x14ac:dyDescent="0.2">
      <c r="A50" s="275" t="s">
        <v>154</v>
      </c>
      <c r="B50" s="278" t="s">
        <v>155</v>
      </c>
      <c r="C50" s="46" t="s">
        <v>156</v>
      </c>
      <c r="D50" s="46" t="s">
        <v>157</v>
      </c>
      <c r="E50" s="281" t="s">
        <v>158</v>
      </c>
      <c r="F50" s="282"/>
    </row>
    <row r="51" spans="1:6" ht="46.9" hidden="1" customHeight="1" outlineLevel="1" x14ac:dyDescent="0.2">
      <c r="A51" s="276"/>
      <c r="B51" s="279"/>
      <c r="C51" s="47" t="s">
        <v>159</v>
      </c>
      <c r="D51" s="47" t="s">
        <v>160</v>
      </c>
      <c r="E51" s="283" t="s">
        <v>161</v>
      </c>
      <c r="F51" s="284"/>
    </row>
    <row r="52" spans="1:6" ht="15.75" hidden="1" outlineLevel="1" x14ac:dyDescent="0.2">
      <c r="A52" s="276"/>
      <c r="B52" s="279"/>
      <c r="C52" s="47" t="s">
        <v>162</v>
      </c>
      <c r="D52" s="47" t="s">
        <v>163</v>
      </c>
      <c r="E52" s="285"/>
      <c r="F52" s="286"/>
    </row>
    <row r="53" spans="1:6" ht="15.75" hidden="1" outlineLevel="1" x14ac:dyDescent="0.2">
      <c r="A53" s="276"/>
      <c r="B53" s="279"/>
      <c r="C53" s="47" t="s">
        <v>164</v>
      </c>
      <c r="D53" s="47" t="s">
        <v>165</v>
      </c>
      <c r="E53" s="285"/>
      <c r="F53" s="286"/>
    </row>
    <row r="54" spans="1:6" ht="16.5" hidden="1" outlineLevel="1" thickBot="1" x14ac:dyDescent="0.25">
      <c r="A54" s="276"/>
      <c r="B54" s="279"/>
      <c r="C54" s="48"/>
      <c r="D54" s="47" t="s">
        <v>162</v>
      </c>
      <c r="E54" s="287"/>
      <c r="F54" s="288"/>
    </row>
    <row r="55" spans="1:6" ht="31.5" hidden="1" outlineLevel="1" x14ac:dyDescent="0.2">
      <c r="A55" s="276"/>
      <c r="B55" s="279"/>
      <c r="C55" s="48"/>
      <c r="D55" s="47" t="s">
        <v>164</v>
      </c>
      <c r="E55" s="47" t="s">
        <v>166</v>
      </c>
      <c r="F55" s="46" t="s">
        <v>166</v>
      </c>
    </row>
    <row r="56" spans="1:6" ht="13.5" hidden="1" outlineLevel="1" thickBot="1" x14ac:dyDescent="0.25">
      <c r="A56" s="277"/>
      <c r="B56" s="280"/>
      <c r="C56" s="56"/>
      <c r="D56" s="56"/>
      <c r="E56" s="57" t="s">
        <v>167</v>
      </c>
      <c r="F56" s="57" t="s">
        <v>167</v>
      </c>
    </row>
    <row r="57" spans="1:6" ht="16.5" hidden="1" outlineLevel="1" thickBot="1" x14ac:dyDescent="0.25">
      <c r="A57" s="53">
        <v>1</v>
      </c>
      <c r="B57" s="55">
        <v>2</v>
      </c>
      <c r="C57" s="55">
        <v>3</v>
      </c>
      <c r="D57" s="55">
        <v>4</v>
      </c>
      <c r="E57" s="55">
        <v>5</v>
      </c>
      <c r="F57" s="55">
        <v>6</v>
      </c>
    </row>
    <row r="58" spans="1:6" ht="32.25" hidden="1" outlineLevel="1" thickBot="1" x14ac:dyDescent="0.25">
      <c r="A58" s="53">
        <v>1</v>
      </c>
      <c r="B58" s="54" t="s">
        <v>177</v>
      </c>
      <c r="C58" s="55">
        <v>1.9674400000000001</v>
      </c>
      <c r="D58" s="55">
        <v>7.9000000000000001E-2</v>
      </c>
      <c r="E58" s="55">
        <v>0.3</v>
      </c>
      <c r="F58" s="55">
        <v>0.3</v>
      </c>
    </row>
    <row r="59" spans="1:6" ht="32.25" hidden="1" outlineLevel="1" thickBot="1" x14ac:dyDescent="0.25">
      <c r="A59" s="53">
        <v>2</v>
      </c>
      <c r="B59" s="54" t="s">
        <v>171</v>
      </c>
      <c r="C59" s="55">
        <v>1.2335499999999999</v>
      </c>
      <c r="D59" s="55">
        <v>0.13947999999999999</v>
      </c>
      <c r="E59" s="55">
        <v>0.3</v>
      </c>
      <c r="F59" s="55">
        <v>0.3</v>
      </c>
    </row>
    <row r="60" spans="1:6" ht="32.25" hidden="1" outlineLevel="1" thickBot="1" x14ac:dyDescent="0.25">
      <c r="A60" s="53">
        <v>3</v>
      </c>
      <c r="B60" s="54" t="s">
        <v>178</v>
      </c>
      <c r="C60" s="55">
        <v>1.78816</v>
      </c>
      <c r="D60" s="55">
        <v>0.14552999999999999</v>
      </c>
      <c r="E60" s="55">
        <v>0.3</v>
      </c>
      <c r="F60" s="55">
        <v>0.3</v>
      </c>
    </row>
    <row r="61" spans="1:6" ht="32.25" hidden="1" outlineLevel="1" thickBot="1" x14ac:dyDescent="0.25">
      <c r="A61" s="53">
        <v>4</v>
      </c>
      <c r="B61" s="54" t="s">
        <v>179</v>
      </c>
      <c r="C61" s="55">
        <v>0.75107999999999997</v>
      </c>
      <c r="D61" s="55">
        <v>0.17702000000000001</v>
      </c>
      <c r="E61" s="55">
        <v>0.3</v>
      </c>
      <c r="F61" s="55">
        <v>0.3</v>
      </c>
    </row>
    <row r="62" spans="1:6" ht="32.25" hidden="1" outlineLevel="1" thickBot="1" x14ac:dyDescent="0.25">
      <c r="A62" s="53">
        <v>5</v>
      </c>
      <c r="B62" s="54" t="s">
        <v>180</v>
      </c>
      <c r="C62" s="55">
        <v>0.56438999999999995</v>
      </c>
      <c r="D62" s="55">
        <v>0.17379</v>
      </c>
      <c r="E62" s="55">
        <v>0.3</v>
      </c>
      <c r="F62" s="55">
        <v>0.3</v>
      </c>
    </row>
    <row r="63" spans="1:6" ht="32.25" hidden="1" outlineLevel="1" thickBot="1" x14ac:dyDescent="0.25">
      <c r="A63" s="53">
        <v>6</v>
      </c>
      <c r="B63" s="54" t="s">
        <v>181</v>
      </c>
      <c r="C63" s="55">
        <v>1.0079499999999999</v>
      </c>
      <c r="D63" s="55">
        <v>0.16106999999999999</v>
      </c>
      <c r="E63" s="55">
        <v>0.3</v>
      </c>
      <c r="F63" s="55">
        <v>0.3</v>
      </c>
    </row>
    <row r="64" spans="1:6" ht="16.5" hidden="1" outlineLevel="1" thickBot="1" x14ac:dyDescent="0.25">
      <c r="A64" s="53">
        <v>7</v>
      </c>
      <c r="B64" s="54" t="s">
        <v>182</v>
      </c>
      <c r="C64" s="55">
        <v>0.78503000000000001</v>
      </c>
      <c r="D64" s="55">
        <v>0.24091000000000001</v>
      </c>
      <c r="E64" s="55">
        <v>0.3</v>
      </c>
      <c r="F64" s="55">
        <v>0.3</v>
      </c>
    </row>
    <row r="65" spans="1:6" ht="16.5" hidden="1" outlineLevel="1" thickBot="1" x14ac:dyDescent="0.25">
      <c r="A65" s="53">
        <v>8</v>
      </c>
      <c r="B65" s="54" t="s">
        <v>176</v>
      </c>
      <c r="C65" s="55">
        <v>0.92642000000000002</v>
      </c>
      <c r="D65" s="55">
        <v>0.12407</v>
      </c>
      <c r="E65" s="55">
        <v>0.3</v>
      </c>
      <c r="F65" s="55">
        <v>0.3</v>
      </c>
    </row>
    <row r="66" spans="1:6" collapsed="1" x14ac:dyDescent="0.2"/>
  </sheetData>
  <mergeCells count="31">
    <mergeCell ref="A2:E2"/>
    <mergeCell ref="A4:E4"/>
    <mergeCell ref="B16:C16"/>
    <mergeCell ref="A18:G18"/>
    <mergeCell ref="A20:A21"/>
    <mergeCell ref="B20:B21"/>
    <mergeCell ref="C20:C21"/>
    <mergeCell ref="D20:D21"/>
    <mergeCell ref="E20:F20"/>
    <mergeCell ref="G20:H20"/>
    <mergeCell ref="A32:A38"/>
    <mergeCell ref="B32:B38"/>
    <mergeCell ref="E32:F32"/>
    <mergeCell ref="G32:G36"/>
    <mergeCell ref="E33:F33"/>
    <mergeCell ref="E34:F34"/>
    <mergeCell ref="E35:F35"/>
    <mergeCell ref="E36:F36"/>
    <mergeCell ref="G37:G38"/>
    <mergeCell ref="D26:F26"/>
    <mergeCell ref="G26:H26"/>
    <mergeCell ref="A30:H30"/>
    <mergeCell ref="A27:C27"/>
    <mergeCell ref="E27:F27"/>
    <mergeCell ref="A50:A56"/>
    <mergeCell ref="B50:B56"/>
    <mergeCell ref="E50:F50"/>
    <mergeCell ref="E51:F51"/>
    <mergeCell ref="E52:F52"/>
    <mergeCell ref="E53:F53"/>
    <mergeCell ref="E54:F54"/>
  </mergeCells>
  <conditionalFormatting sqref="D11">
    <cfRule type="expression" dxfId="4" priority="5">
      <formula>D11=""</formula>
    </cfRule>
  </conditionalFormatting>
  <conditionalFormatting sqref="D26">
    <cfRule type="expression" dxfId="3" priority="4">
      <formula>D26=""</formula>
    </cfRule>
  </conditionalFormatting>
  <conditionalFormatting sqref="D24">
    <cfRule type="expression" dxfId="2" priority="3">
      <formula>$D$23=""</formula>
    </cfRule>
  </conditionalFormatting>
  <conditionalFormatting sqref="D25">
    <cfRule type="expression" dxfId="1" priority="2">
      <formula>$D$24=""</formula>
    </cfRule>
  </conditionalFormatting>
  <conditionalFormatting sqref="D23">
    <cfRule type="expression" dxfId="0" priority="1">
      <formula>D23=""</formula>
    </cfRule>
  </conditionalFormatting>
  <hyperlinks>
    <hyperlink ref="B32" location="sub_2222" display="sub_2222"/>
    <hyperlink ref="E38" location="sub_3333" display="sub_3333"/>
    <hyperlink ref="F38" location="sub_3333" display="sub_3333"/>
    <hyperlink ref="B50" location="sub_2222" display="sub_2222"/>
    <hyperlink ref="E56" location="sub_3333" display="sub_3333"/>
    <hyperlink ref="F56" location="sub_3333" display="sub_3333"/>
    <hyperlink ref="C26" r:id="rId1"/>
    <hyperlink ref="D26:F26" r:id="rId2" display="https://alesk.ru/potrebitelyam/raskryitie-informaczii/pp.s-p.19.html"/>
  </hyperlinks>
  <pageMargins left="0.11811023622047245" right="0" top="0.19685039370078741" bottom="0.15748031496062992" header="0.31496062992125984" footer="0.19685039370078741"/>
  <pageSetup paperSize="9" scale="75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18</vt:i4>
      </vt:variant>
    </vt:vector>
  </HeadingPairs>
  <TitlesOfParts>
    <vt:vector size="24" baseType="lpstr">
      <vt:lpstr>Инф-я</vt:lpstr>
      <vt:lpstr>Форма 1.1</vt:lpstr>
      <vt:lpstr>Форма 8.1 2023</vt:lpstr>
      <vt:lpstr>Форма 8.3</vt:lpstr>
      <vt:lpstr>Форма 3.1-3.2</vt:lpstr>
      <vt:lpstr>Корр. КНК</vt:lpstr>
      <vt:lpstr>'Корр. КНК'!sub_1012</vt:lpstr>
      <vt:lpstr>'Корр. КНК'!sub_1013</vt:lpstr>
      <vt:lpstr>'Корр. КНК'!sub_1014</vt:lpstr>
      <vt:lpstr>'Корр. КНК'!sub_1015</vt:lpstr>
      <vt:lpstr>'Корр. КНК'!sub_1016</vt:lpstr>
      <vt:lpstr>'Корр. КНК'!sub_1017</vt:lpstr>
      <vt:lpstr>'Корр. КНК'!sub_1018</vt:lpstr>
      <vt:lpstr>'Корр. КНК'!sub_1019</vt:lpstr>
      <vt:lpstr>'Корр. КНК'!sub_1021</vt:lpstr>
      <vt:lpstr>'Корр. КНК'!sub_1022</vt:lpstr>
      <vt:lpstr>'Корр. КНК'!sub_1023</vt:lpstr>
      <vt:lpstr>'Корр. КНК'!sub_1024</vt:lpstr>
      <vt:lpstr>'Корр. КНК'!sub_1025</vt:lpstr>
      <vt:lpstr>'Корр. КНК'!sub_1026</vt:lpstr>
      <vt:lpstr>'Корр. КНК'!sub_1027</vt:lpstr>
      <vt:lpstr>'Корр. КНК'!sub_1028</vt:lpstr>
      <vt:lpstr>'Инф-я'!Область_печати</vt:lpstr>
      <vt:lpstr>'Корр. КНК'!Область_печати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Чиркова Татьяна</cp:lastModifiedBy>
  <cp:lastPrinted>2024-03-28T05:12:48Z</cp:lastPrinted>
  <dcterms:created xsi:type="dcterms:W3CDTF">2019-03-14T09:13:00Z</dcterms:created>
  <dcterms:modified xsi:type="dcterms:W3CDTF">2024-03-28T05:13:43Z</dcterms:modified>
</cp:coreProperties>
</file>