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comments1.xml><?xml version="1.0" encoding="utf-8"?>
<comments xmlns="http://schemas.openxmlformats.org/spreadsheetml/2006/main">
  <authors>
    <author>Чиркова Татьяна</author>
  </authors>
  <commentList>
    <comment ref="CD36" authorId="0">
      <text>
        <r>
          <rPr>
            <b/>
            <sz val="9"/>
            <rFont val="Tahoma"/>
            <family val="2"/>
          </rPr>
          <t>Чиркова Татьяна:</t>
        </r>
        <r>
          <rPr>
            <sz val="9"/>
            <rFont val="Tahoma"/>
            <family val="2"/>
          </rPr>
          <t xml:space="preserve">
земля 544630,63 и ареда эл. Сет х-ва 916008,96
</t>
        </r>
      </text>
    </comment>
  </commentList>
</comments>
</file>

<file path=xl/sharedStrings.xml><?xml version="1.0" encoding="utf-8"?>
<sst xmlns="http://schemas.openxmlformats.org/spreadsheetml/2006/main" count="191" uniqueCount="138">
  <si>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</si>
  <si>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</si>
  <si>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</si>
  <si>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</si>
  <si>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</si>
  <si>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</si>
  <si>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</si>
  <si>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</si>
  <si>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</si>
  <si>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</si>
  <si>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</si>
  <si>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</si>
  <si>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</si>
  <si>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</si>
  <si>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</si>
  <si>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</si>
  <si>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</si>
  <si>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</si>
  <si>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</si>
  <si>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</si>
  <si>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</si>
  <si>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</si>
  <si>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</si>
  <si>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</si>
  <si>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</si>
  <si>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</si>
  <si>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</si>
  <si>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</si>
  <si>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</si>
  <si>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</si>
  <si>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</si>
  <si>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</si>
  <si>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</si>
  <si>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</si>
  <si>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</si>
  <si>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</si>
  <si>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</si>
  <si>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</si>
  <si>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</si>
  <si>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</si>
  <si>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</si>
  <si>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</si>
  <si>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</si>
  <si>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</si>
  <si>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</si>
  <si>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</si>
  <si>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</si>
  <si>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</si>
  <si>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</si>
  <si>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</si>
  <si>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</si>
  <si>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</si>
  <si>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</si>
  <si>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</si>
  <si>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</si>
  <si>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</si>
  <si>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</si>
  <si>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</si>
  <si>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</si>
  <si>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</si>
  <si>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</si>
  <si>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</si>
  <si>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</si>
  <si>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</si>
  <si>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</si>
  <si>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</si>
  <si>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</si>
  <si>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</si>
  <si>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</si>
  <si>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</si>
  <si>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</si>
  <si>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</si>
  <si>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</si>
  <si>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</si>
  <si>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</si>
  <si>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</si>
  <si>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</si>
  <si>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</si>
  <si>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</si>
  <si>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</si>
  <si>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</si>
  <si>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</si>
  <si>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</si>
  <si>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</si>
  <si>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</si>
  <si>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</si>
  <si>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</si>
  <si>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</si>
  <si>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</si>
  <si>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</si>
  <si>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</si>
  <si>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</si>
  <si>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</si>
  <si>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</si>
  <si>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</si>
  <si>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</si>
  <si>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</si>
  <si>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</si>
  <si>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</si>
  <si>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</si>
  <si>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</si>
  <si>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</si>
  <si>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</si>
  <si>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</si>
  <si>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</si>
  <si>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</si>
  <si>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</si>
  <si>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</si>
  <si>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</si>
  <si>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</si>
  <si>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</si>
  <si>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</si>
  <si>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</si>
  <si>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</si>
  <si>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</si>
  <si>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</si>
  <si>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</si>
  <si>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</si>
  <si>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</si>
  <si>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</si>
  <si>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</si>
  <si>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ЗАО " Алексинская электросетевая компания"</t>
  </si>
  <si>
    <t>7111026984</t>
  </si>
  <si>
    <t>711101001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</si>
  <si>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</si>
  <si>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</si>
  <si>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</si>
  <si>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</si>
  <si>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</si>
  <si>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</si>
  <si>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</si>
  <si>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</si>
  <si>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</si>
  <si>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</si>
  <si>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</si>
  <si>
    <t>2017</t>
  </si>
  <si>
    <t>2021</t>
  </si>
  <si>
    <t>методом долгосрочной индексации необходимой валовой выручки за 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</si>
</sst>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4"/>
  <sheetViews>
    <sheetView tabSelected="1" view="pageBreakPreview" zoomScaleSheetLayoutView="100" zoomScalePageLayoutView="0" workbookViewId="0" topLeftCell="A1">
      <selection activeCell="CN49" sqref="CN49:DD49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0" width="2.00390625" style="2" customWidth="1"/>
    <col min="81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97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3" customFormat="1" ht="14.2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3" customFormat="1" ht="14.25" customHeight="1">
      <c r="A7" s="21" t="s">
        <v>98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14.25" customHeight="1">
      <c r="A8" s="21" t="s">
        <v>137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87" ht="15">
      <c r="C10" s="4" t="s">
        <v>31</v>
      </c>
      <c r="D10" s="4"/>
      <c r="AG10" s="29" t="s">
        <v>121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32</v>
      </c>
      <c r="D11" s="4"/>
      <c r="J11" s="30" t="s">
        <v>122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33</v>
      </c>
      <c r="D12" s="4"/>
      <c r="J12" s="31" t="s">
        <v>123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34</v>
      </c>
      <c r="D13" s="4"/>
      <c r="AQ13" s="32" t="s">
        <v>135</v>
      </c>
      <c r="AR13" s="32"/>
      <c r="AS13" s="32"/>
      <c r="AT13" s="32"/>
      <c r="AU13" s="32"/>
      <c r="AV13" s="32"/>
      <c r="AW13" s="32"/>
      <c r="AX13" s="32"/>
      <c r="AY13" s="33" t="s">
        <v>35</v>
      </c>
      <c r="AZ13" s="33"/>
      <c r="BA13" s="32" t="s">
        <v>136</v>
      </c>
      <c r="BB13" s="32"/>
      <c r="BC13" s="32"/>
      <c r="BD13" s="32"/>
      <c r="BE13" s="32"/>
      <c r="BF13" s="32"/>
      <c r="BG13" s="32"/>
      <c r="BH13" s="32"/>
      <c r="BI13" s="2" t="s">
        <v>36</v>
      </c>
    </row>
    <row r="15" spans="1:108" s="6" customFormat="1" ht="13.5">
      <c r="A15" s="28" t="s">
        <v>28</v>
      </c>
      <c r="B15" s="23"/>
      <c r="C15" s="23"/>
      <c r="D15" s="23"/>
      <c r="E15" s="23"/>
      <c r="F15" s="23"/>
      <c r="G15" s="23"/>
      <c r="H15" s="23"/>
      <c r="I15" s="24"/>
      <c r="J15" s="22" t="s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28" t="s">
        <v>37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8" t="s">
        <v>4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5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12" t="s">
        <v>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3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39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39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39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8" t="s">
        <v>39</v>
      </c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6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9">
        <f>BT19+BT33+BT47</f>
        <v>128774.57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f>CD19+CD33+CD47</f>
        <v>121801.29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6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48">
        <f>BT20+BT25+BT27+BT31+BT32</f>
        <v>70732.47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CD20+CD25+CD27+CD31+CD32</f>
        <v>68640.59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6" customFormat="1" ht="1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42">
        <f>BT21+BT22</f>
        <v>22310.39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CD21+CD22</f>
        <v>20463.67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s="6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6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8268.45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6926.44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45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08" s="6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6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14041.94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5">
        <v>13537.23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s="6" customFormat="1" ht="58.5" customHeight="1">
      <c r="A23" s="8" t="s">
        <v>40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6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5"/>
      <c r="CE23" s="16"/>
      <c r="CF23" s="16"/>
      <c r="CG23" s="16"/>
      <c r="CH23" s="16"/>
      <c r="CI23" s="16"/>
      <c r="CJ23" s="16"/>
      <c r="CK23" s="16"/>
      <c r="CL23" s="16"/>
      <c r="CM23" s="17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6" customFormat="1" ht="15" customHeight="1">
      <c r="A24" s="8" t="s">
        <v>42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6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6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48">
        <v>43810.02</v>
      </c>
      <c r="BU25" s="49"/>
      <c r="BV25" s="49"/>
      <c r="BW25" s="49"/>
      <c r="BX25" s="49"/>
      <c r="BY25" s="49"/>
      <c r="BZ25" s="49"/>
      <c r="CA25" s="49"/>
      <c r="CB25" s="49"/>
      <c r="CC25" s="50"/>
      <c r="CD25" s="48">
        <v>43079.35</v>
      </c>
      <c r="CE25" s="49"/>
      <c r="CF25" s="49"/>
      <c r="CG25" s="49"/>
      <c r="CH25" s="49"/>
      <c r="CI25" s="49"/>
      <c r="CJ25" s="49"/>
      <c r="CK25" s="49"/>
      <c r="CL25" s="49"/>
      <c r="CM25" s="50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8" t="s">
        <v>43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27854.32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5">
        <v>27241.45</v>
      </c>
      <c r="CE26" s="16"/>
      <c r="CF26" s="16"/>
      <c r="CG26" s="16"/>
      <c r="CH26" s="16"/>
      <c r="CI26" s="16"/>
      <c r="CJ26" s="16"/>
      <c r="CK26" s="16"/>
      <c r="CL26" s="16"/>
      <c r="CM26" s="17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6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6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42">
        <f>BT28+BT30</f>
        <v>4612.06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2">
        <f>CD28+CD30</f>
        <v>5097.57</v>
      </c>
      <c r="CE27" s="43"/>
      <c r="CF27" s="43"/>
      <c r="CG27" s="43"/>
      <c r="CH27" s="43"/>
      <c r="CI27" s="43"/>
      <c r="CJ27" s="43"/>
      <c r="CK27" s="43"/>
      <c r="CL27" s="43"/>
      <c r="CM27" s="44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" customFormat="1" ht="30" customHeight="1">
      <c r="A28" s="8" t="s">
        <v>44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6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510.93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5">
        <v>794.04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s="6" customFormat="1" ht="15" customHeight="1">
      <c r="A29" s="8" t="s">
        <v>46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6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6" customFormat="1" ht="30" customHeight="1">
      <c r="A30" s="8" t="s">
        <v>104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6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4101.13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4303.53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s="6" customFormat="1" ht="45" customHeight="1">
      <c r="A31" s="8" t="s">
        <v>105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45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s="6" customFormat="1" ht="30" customHeight="1">
      <c r="A32" s="8" t="s">
        <v>107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6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45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6" customFormat="1" ht="30" customHeight="1">
      <c r="A33" s="8" t="s">
        <v>48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6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48">
        <f>BT34+BT35+BT36+BT37+BT38+BT39+BT40+BT41+BT42+BT43+BT45+BT46</f>
        <v>47568.14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f>CD34+CD35+CD36+CD37+CD38+CD39+CD40+CD41+CD42+CD43+CD45+CD46</f>
        <v>47678.45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8" t="s">
        <v>50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6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45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s="6" customFormat="1" ht="45" customHeight="1">
      <c r="A35" s="8" t="s">
        <v>52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6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45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6" customFormat="1" ht="15" customHeight="1">
      <c r="A36" s="8" t="s">
        <v>54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6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542.92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1460.64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6" customFormat="1" ht="15" customHeight="1">
      <c r="A37" s="8" t="s">
        <v>56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13321.75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13117.71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45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s="6" customFormat="1" ht="45" customHeight="1">
      <c r="A38" s="8" t="s">
        <v>57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6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s="6" customFormat="1" ht="15" customHeight="1">
      <c r="A39" s="8" t="s">
        <v>58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6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16346.4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17318.07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6" customFormat="1" ht="15" customHeight="1">
      <c r="A40" s="8" t="s">
        <v>59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111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6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10297.67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5">
        <v>9033.23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6" customFormat="1" ht="15" customHeight="1">
      <c r="A41" s="8" t="s">
        <v>63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6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2702.15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5">
        <v>2456.82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s="6" customFormat="1" ht="15" customHeight="1">
      <c r="A42" s="8" t="s">
        <v>112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6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2794.2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2595.05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s="6" customFormat="1" ht="72.75" customHeight="1">
      <c r="A43" s="8" t="s">
        <v>113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60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>
        <v>0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5">
        <v>0</v>
      </c>
      <c r="CE43" s="16"/>
      <c r="CF43" s="16"/>
      <c r="CG43" s="16"/>
      <c r="CH43" s="16"/>
      <c r="CI43" s="16"/>
      <c r="CJ43" s="16"/>
      <c r="CK43" s="16"/>
      <c r="CL43" s="16"/>
      <c r="CM43" s="17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s="6" customFormat="1" ht="30" customHeight="1">
      <c r="A44" s="8" t="s">
        <v>114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62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133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s="6" customFormat="1" ht="111.75" customHeight="1">
      <c r="A45" s="8" t="s">
        <v>115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64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6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s="6" customFormat="1" ht="30" customHeight="1">
      <c r="A46" s="8" t="s">
        <v>116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134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6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1563.05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1696.93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s="6" customFormat="1" ht="45" customHeight="1">
      <c r="A47" s="8" t="s">
        <v>16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>
        <v>10473.96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51">
        <v>5482.25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30" customHeight="1">
      <c r="A48" s="8" t="s">
        <v>17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6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f>BT22+BT26+BT28</f>
        <v>42407.19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>
        <f>CD22+CD26+CD28</f>
        <v>41572.72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6" customFormat="1" ht="45" customHeight="1">
      <c r="A49" s="8" t="s">
        <v>18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6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43671.29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41855.38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45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7"/>
    </row>
    <row r="50" spans="1:108" s="6" customFormat="1" ht="30" customHeight="1">
      <c r="A50" s="8" t="s">
        <v>8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67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17165.2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5">
        <v>17177.42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  <row r="51" spans="1:108" s="6" customFormat="1" ht="60" customHeight="1">
      <c r="A51" s="8" t="s">
        <v>48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118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2544.17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5">
        <v>2436.65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</row>
    <row r="52" spans="1:108" s="6" customFormat="1" ht="57" customHeight="1">
      <c r="A52" s="8" t="s">
        <v>27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39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39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39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8" t="s">
        <v>39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8" t="s">
        <v>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70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71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5">
        <v>6295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6479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s="6" customFormat="1" ht="15" customHeight="1">
      <c r="A54" s="8" t="s">
        <v>72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74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5">
        <v>109.051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110.821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7"/>
    </row>
    <row r="55" spans="1:108" s="6" customFormat="1" ht="30" customHeight="1">
      <c r="A55" s="8" t="s">
        <v>75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76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74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5">
        <v>109.051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110.821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6" customFormat="1" ht="30" customHeight="1">
      <c r="A56" s="8" t="s">
        <v>77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79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>
        <f>BT57+BT58</f>
        <v>1509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f>CD57+CD58</f>
        <v>1523.1999999999998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6" customFormat="1" ht="36.75" customHeight="1">
      <c r="A57" s="8" t="s">
        <v>124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126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79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5">
        <v>754.63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762.02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45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</row>
    <row r="58" spans="1:108" s="6" customFormat="1" ht="37.5" customHeight="1">
      <c r="A58" s="8" t="s">
        <v>125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79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>
        <v>754.37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761.18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80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81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79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5">
        <f>BT60</f>
        <v>2434.63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f>CD60</f>
        <v>2498.2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45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</row>
    <row r="60" spans="1:108" s="6" customFormat="1" ht="30" customHeight="1">
      <c r="A60" s="8" t="s">
        <v>128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129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79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5">
        <v>2434.63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2498.2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45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</row>
    <row r="61" spans="1:108" s="6" customFormat="1" ht="23.25" customHeight="1">
      <c r="A61" s="8" t="s">
        <v>82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83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84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f>BT62+BT63</f>
        <v>606.646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f>CD62+CD63</f>
        <v>611.427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45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</row>
    <row r="62" spans="1:108" s="6" customFormat="1" ht="33.75" customHeight="1">
      <c r="A62" s="8" t="s">
        <v>130</v>
      </c>
      <c r="B62" s="9"/>
      <c r="C62" s="9"/>
      <c r="D62" s="9"/>
      <c r="E62" s="9"/>
      <c r="F62" s="9"/>
      <c r="G62" s="9"/>
      <c r="H62" s="9"/>
      <c r="I62" s="10"/>
      <c r="J62" s="45" t="s">
        <v>132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7"/>
      <c r="BI62" s="12" t="s">
        <v>84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v>237.341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238.741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25.5" customHeight="1">
      <c r="A63" s="8" t="s">
        <v>131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84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369.305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372.686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45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</row>
    <row r="64" spans="1:108" s="6" customFormat="1" ht="30" customHeight="1">
      <c r="A64" s="8" t="s">
        <v>85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68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56.03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56.25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45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7"/>
    </row>
    <row r="65" spans="1:108" s="6" customFormat="1" ht="30" customHeight="1">
      <c r="A65" s="8" t="s">
        <v>87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88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26644.42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54">
        <v>31958.25</v>
      </c>
      <c r="CE65" s="55"/>
      <c r="CF65" s="55"/>
      <c r="CG65" s="55"/>
      <c r="CH65" s="55"/>
      <c r="CI65" s="55"/>
      <c r="CJ65" s="55"/>
      <c r="CK65" s="55"/>
      <c r="CL65" s="55"/>
      <c r="CM65" s="56"/>
      <c r="CN65" s="45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</row>
    <row r="66" spans="1:108" s="6" customFormat="1" ht="45" customHeight="1">
      <c r="A66" s="8" t="s">
        <v>89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90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6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0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v>9413.5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45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7"/>
    </row>
    <row r="67" spans="1:108" ht="26.25" customHeight="1">
      <c r="A67" s="8" t="s">
        <v>91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92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68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5">
        <v>12.31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5">
        <v>12.31</v>
      </c>
      <c r="CE67" s="16"/>
      <c r="CF67" s="16"/>
      <c r="CG67" s="16"/>
      <c r="CH67" s="16"/>
      <c r="CI67" s="16"/>
      <c r="CJ67" s="16"/>
      <c r="CK67" s="16"/>
      <c r="CL67" s="16"/>
      <c r="CM67" s="17"/>
      <c r="CN67" s="18" t="s">
        <v>39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19</v>
      </c>
    </row>
    <row r="70" spans="1:108" s="1" customFormat="1" ht="25.5" customHeight="1">
      <c r="A70" s="57" t="s">
        <v>93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</row>
    <row r="71" spans="1:108" s="1" customFormat="1" ht="25.5" customHeight="1">
      <c r="A71" s="57" t="s">
        <v>94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</row>
    <row r="72" spans="1:108" s="1" customFormat="1" ht="25.5" customHeight="1">
      <c r="A72" s="57" t="s">
        <v>119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</row>
    <row r="73" spans="1:108" s="1" customFormat="1" ht="25.5" customHeight="1">
      <c r="A73" s="57" t="s">
        <v>95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</row>
    <row r="74" spans="1:108" ht="3" customHeight="1">
      <c r="A74" s="57" t="s">
        <v>96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</row>
  </sheetData>
  <sheetProtection/>
  <mergeCells count="328">
    <mergeCell ref="J62:BH62"/>
    <mergeCell ref="BI62:BS62"/>
    <mergeCell ref="BT62:CC62"/>
    <mergeCell ref="CD62:CM62"/>
    <mergeCell ref="CN62:DD62"/>
    <mergeCell ref="A62:I6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3:CM63"/>
    <mergeCell ref="CN63:DD63"/>
    <mergeCell ref="CD64:CM64"/>
    <mergeCell ref="CN64:DD64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8:I58"/>
    <mergeCell ref="K58:BG58"/>
    <mergeCell ref="BI58:BS58"/>
    <mergeCell ref="BT58:CC58"/>
    <mergeCell ref="CD58:CM58"/>
    <mergeCell ref="CN58:DD58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2018-03-23T12:13:06Z</cp:lastPrinted>
  <dcterms:created xsi:type="dcterms:W3CDTF">2010-05-19T10:50:44Z</dcterms:created>
  <dcterms:modified xsi:type="dcterms:W3CDTF">2018-03-26T05:29:22Z</dcterms:modified>
  <cp:category/>
  <cp:version/>
  <cp:contentType/>
  <cp:contentStatus/>
</cp:coreProperties>
</file>